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carevic\Desktop\škola dvorana\"/>
    </mc:Choice>
  </mc:AlternateContent>
  <bookViews>
    <workbookView xWindow="0" yWindow="0" windowWidth="20730" windowHeight="11760" activeTab="1"/>
  </bookViews>
  <sheets>
    <sheet name="NASLOVNICA" sheetId="18" r:id="rId1"/>
    <sheet name="TROŠKOVNIK RADOVA" sheetId="25" r:id="rId2"/>
    <sheet name="PRILOG" sheetId="26" r:id="rId3"/>
  </sheets>
  <calcPr calcId="152511" iterateDelta="1E-4" fullPrecision="0"/>
</workbook>
</file>

<file path=xl/calcChain.xml><?xml version="1.0" encoding="utf-8"?>
<calcChain xmlns="http://schemas.openxmlformats.org/spreadsheetml/2006/main">
  <c r="H128" i="25" l="1"/>
  <c r="H122" i="25"/>
  <c r="H116" i="25"/>
  <c r="H110" i="25"/>
  <c r="H93" i="25"/>
  <c r="H87" i="25"/>
  <c r="H81" i="25"/>
  <c r="H69" i="25"/>
  <c r="H31" i="25"/>
  <c r="H220" i="25" l="1"/>
  <c r="H202" i="25"/>
  <c r="H214" i="25"/>
  <c r="H209" i="25"/>
  <c r="H196" i="25"/>
  <c r="H153" i="25"/>
  <c r="H104" i="25"/>
  <c r="H99" i="25"/>
  <c r="H25" i="25" l="1"/>
  <c r="H299" i="25" l="1"/>
  <c r="H293" i="25" l="1"/>
  <c r="H287" i="25"/>
  <c r="H281" i="25"/>
  <c r="H275" i="25"/>
  <c r="H269" i="25"/>
  <c r="H263" i="25"/>
  <c r="H257" i="25"/>
  <c r="H251" i="25"/>
  <c r="H245" i="25"/>
  <c r="H239" i="25"/>
  <c r="H190" i="25"/>
  <c r="H225" i="25" s="1"/>
  <c r="H171" i="25"/>
  <c r="H165" i="25"/>
  <c r="H159" i="25"/>
  <c r="H147" i="25"/>
  <c r="H75" i="25"/>
  <c r="H133" i="25" s="1"/>
  <c r="H50" i="25"/>
  <c r="H55" i="25" s="1"/>
  <c r="H19" i="25"/>
  <c r="H13" i="25"/>
  <c r="H304" i="25" l="1"/>
  <c r="H327" i="25" s="1"/>
  <c r="H176" i="25"/>
  <c r="H315" i="25"/>
  <c r="H36" i="25"/>
  <c r="H312" i="25" s="1"/>
  <c r="H324" i="25"/>
  <c r="H321" i="25"/>
  <c r="H318" i="25"/>
  <c r="H331" i="25" l="1"/>
  <c r="H339" i="25" s="1"/>
  <c r="H335" i="25" s="1"/>
</calcChain>
</file>

<file path=xl/sharedStrings.xml><?xml version="1.0" encoding="utf-8"?>
<sst xmlns="http://schemas.openxmlformats.org/spreadsheetml/2006/main" count="266" uniqueCount="133">
  <si>
    <t>1.</t>
  </si>
  <si>
    <t>kom</t>
  </si>
  <si>
    <t>2.</t>
  </si>
  <si>
    <t>3.</t>
  </si>
  <si>
    <t>5.</t>
  </si>
  <si>
    <t>m2</t>
  </si>
  <si>
    <t>SVEUKUPNO :</t>
  </si>
  <si>
    <t>UKUPNO :</t>
  </si>
  <si>
    <t>REKAPITULACIJA :</t>
  </si>
  <si>
    <t>=</t>
  </si>
  <si>
    <t xml:space="preserve">1. RUŠENJA I DEMONTAŽE </t>
  </si>
  <si>
    <t xml:space="preserve">a </t>
  </si>
  <si>
    <t>r.broj</t>
  </si>
  <si>
    <t>količina</t>
  </si>
  <si>
    <t>jed. mjere</t>
  </si>
  <si>
    <t>jed. cijena</t>
  </si>
  <si>
    <t xml:space="preserve">ukupno </t>
  </si>
  <si>
    <t>RUŠENJA I DEMONTAŽE</t>
  </si>
  <si>
    <t>PDV 25 %</t>
  </si>
  <si>
    <t>ELEKTROINSTALATERSKI RADOVI</t>
  </si>
  <si>
    <t xml:space="preserve">TROŠKOVNIK </t>
  </si>
  <si>
    <t>1.3.</t>
  </si>
  <si>
    <t>a</t>
  </si>
  <si>
    <t>komplet</t>
  </si>
  <si>
    <r>
      <t>m</t>
    </r>
    <r>
      <rPr>
        <sz val="10"/>
        <rFont val="Calibri"/>
        <family val="2"/>
        <charset val="238"/>
      </rPr>
      <t>'</t>
    </r>
  </si>
  <si>
    <t>1.1.</t>
  </si>
  <si>
    <t>1.2.</t>
  </si>
  <si>
    <t>2.1.</t>
  </si>
  <si>
    <t>3.1.</t>
  </si>
  <si>
    <t>3.2.</t>
  </si>
  <si>
    <t>4.1.</t>
  </si>
  <si>
    <t>4.2.</t>
  </si>
  <si>
    <t>4.3.</t>
  </si>
  <si>
    <t>4.5.</t>
  </si>
  <si>
    <t>a)</t>
  </si>
  <si>
    <t>b)</t>
  </si>
  <si>
    <t>4.</t>
  </si>
  <si>
    <t>6.</t>
  </si>
  <si>
    <t xml:space="preserve">U  Rijeci, _____________________ </t>
  </si>
  <si>
    <t>KROVOPOKRIVAČKI I LIMARSKI RADOVI</t>
  </si>
  <si>
    <t>LIČILAČKI RADOVI</t>
  </si>
  <si>
    <t>m'</t>
  </si>
  <si>
    <t>1. RUŠENJA I DEMONTAŽE UKUPNO</t>
  </si>
  <si>
    <t>PRILOG</t>
  </si>
  <si>
    <t>4.4.</t>
  </si>
  <si>
    <t>Unutarnja žbuka</t>
  </si>
  <si>
    <t>Ponuditelj: _______________________</t>
  </si>
  <si>
    <r>
      <t>Demontaža postojeće vertikalne odvodne okrugle cijevi od pocinčanog lima, promjera 100 mm. Rad uključuje demontažu cijevi i odvoz iste na gradski deponij, neovisno o udaljenosti. U cijenu uračunati sav potreban rad i materijal. Obračun po m</t>
    </r>
    <r>
      <rPr>
        <sz val="10"/>
        <rFont val="Calibri"/>
        <family val="2"/>
        <charset val="238"/>
      </rPr>
      <t>'</t>
    </r>
    <r>
      <rPr>
        <sz val="10"/>
        <rFont val="Arial"/>
        <family val="2"/>
        <charset val="238"/>
      </rPr>
      <t xml:space="preserve"> cijevi.</t>
    </r>
  </si>
  <si>
    <t>3. ELEKTROINSTALATERSKI RADOVI</t>
  </si>
  <si>
    <t>Jednostruka utičnica komplet</t>
  </si>
  <si>
    <t>Prekidači serijski komplet</t>
  </si>
  <si>
    <t>3. ELEKTROINSTALATERSKI RADOVI UKUPNO</t>
  </si>
  <si>
    <t xml:space="preserve">4. LIČILAČKI   RADOVI  </t>
  </si>
  <si>
    <t>4. LIČILAČKI RADOVI UKUPNO</t>
  </si>
  <si>
    <t>Pregled i čišćenje horizontalnog žljeba</t>
  </si>
  <si>
    <t>Popravak horizontalnog žljeba</t>
  </si>
  <si>
    <t>5. KROVOPOKRIVAČKI I LIMARSKI RADOVI</t>
  </si>
  <si>
    <t>5. KROVOPOKRIVAČKI I LIMARSKI RADOVI UKUPNO</t>
  </si>
  <si>
    <t>Pregled postojećih horizontalnih žljebova na limenom krovu iznad vanjskih stepenica i svlačionica. Rad obuhvaća čišćenje i provjeru nagiba horizontalnih žljebova te po potrebi popravak horizontalnog žljeba ukoliko je isti oštećen. Popravak žljeba izvodi se po nalogu nadzornog inženjera. U cijenu uračunati sav potreban rad i materijal. Obračun po m' žljeba.</t>
  </si>
  <si>
    <t>1.4.</t>
  </si>
  <si>
    <t>Dobava, postava i spajanje novog kupaonskog ventilatora promjera 250 mm. Ventilator se postavlja u postojeće otvore u muškoj i ženskoj svlačionici. Stavka se izvodi po nalogu nadzornog inženjera ukoliko postojeće ventilatore nije moguće popraviti. U cijenu uračunati sav potreban rad i materijal. Obračun po komadu.</t>
  </si>
  <si>
    <t>3.3.</t>
  </si>
  <si>
    <t>Demontaža, popravak, ponovna montaža i spajanje postojećeg kupaonskog ventilatora promjera 250 mm. Rad obuhvaća popravak postojećih ventilatora u muškoj i ženskoj svlačionici. U cijenu uračunati sav potreban rad i materijal. Obračun po komadu.</t>
  </si>
  <si>
    <t>Demontaža, popravak, ponovna montaža i spajanje postojećih elektro zatvarača na ventus porozorima u svlačionicama. Rad obuhvaća popravak postojećih elektro zatvarača u muškoj i ženskoj svlačionici. U cijenu uračunati sav potreban rad i materijal. Obračun po komadu.</t>
  </si>
  <si>
    <t>Dobava i montaža automatskog osigurača sa CU sabirnicom. Stavka se izvodi po nalogu nadzornog inženjera ukoliko je potrebno. U cijenu uračunati sav potreban rad i materijal. Obračun po komadu.</t>
  </si>
  <si>
    <t>Dobava i postava novih utičnica te dobava i postava serijskih prekidača koji se postavljaju na postojeću instalaciju u postojeću PVC kutiju. Rad obuhvaća demontažu postojećih oštećenih utičnica, postavu nove utičnice u postojeću PVC kutiju i postavu vanjskog dijela utičnice nakon završetka ličilačkih radova. Utičnice i prekidači su bijele boje. U cijenu uračunati sav potreban rad i materijal. Obračun po postavljenoj utičnici i prekidaču.</t>
  </si>
  <si>
    <t>Dobava, postava i spajanje novih zatvarača na elektro pogon na ventus prozorima u svlačionicama. Stavka se izvodi po nalogu nadzornog inženjera ukoliko postojeće elektro zatvarače nije moguće popraviti. U cijenu uračunati sav potreban rad i materijal. Obračun po komadu.</t>
  </si>
  <si>
    <t>Dobava i postava novih nadžbuknih prekidača za upravljanje zatvaračima prozora na elektro pogon. Stavka se izvodi po nalogu nadzornog inženjera ukoliko je potrebno. U cijenu uračunati sav potreban rad i materijal. Obračun po komadu.</t>
  </si>
  <si>
    <t>Dobava i postava PVC bijelih kanalica dimenzije 30x30 mm za potrebe izvedbe elektroinstalacije za zatvarače prozora na elektro pogon. Stavka se izvodi po nalogu nadzornog inženjera ukoliko je potrebno. U cijenu uračunati sav potreban rad i materijal. Obračun po m'.</t>
  </si>
  <si>
    <r>
      <t>Dobava i postava elektroinstalacije PPL 4x0,75 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za zatvarače prozora na elektro pogon. Stavka se izvodi po nalogu nadzornog inženjera ukoliko je potrebno. U cijenu uračunati sav potreban rad i materijal. Obračun po m'.</t>
    </r>
  </si>
  <si>
    <r>
      <t>Dobava i postava elektroinstalacije PPY 3x1,5 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za zatvarače prozora na elektro pogon. Stavka se izvodi po nalogu nadzornog inženjera ukoliko je potrebno. U cijenu uračunati sav potreban rad i materijal. Obračun po m'.</t>
    </r>
  </si>
  <si>
    <r>
      <t>Izrada i montaža nove okrugle vertikalne odvodne cijevi od pocinčanog obojenog lima RAL 9006, promjera 120 mm, u kompletu sa pocinčanim obujmicama i svim fazonskim komadima, te spajanjem na postojeći horizontalni žljeb. Cijev se izvodi na način da se na početku i pri kraju cijevi postavlja T komad od PVC-a ako bi se omogućilo čišćenje cijevi. U stavku uključeno pričvršćenje obujmica na zidove tipskim vijcima te spajanje i brtvljene spojeva istoga brtvilima u boji limarije. Izvedba i postava PVC fazonskih komada za reviziju obračunata u ovoj stavki (2 fazonska T-komada od PVC-a). Vertikalna odvodna cijev sa revizijama se spaja na postojeći horizontalni žljeb te na postojeću ljevano žljeznu okruglu vertikalu. U cijenu uračunati sav potreban rad i materijal. Obračun po m</t>
    </r>
    <r>
      <rPr>
        <sz val="10"/>
        <rFont val="Calibri"/>
        <family val="2"/>
        <charset val="238"/>
      </rPr>
      <t>'</t>
    </r>
    <r>
      <rPr>
        <sz val="10"/>
        <rFont val="Arial"/>
        <family val="2"/>
        <charset val="238"/>
      </rPr>
      <t xml:space="preserve"> odvodne vertikle.</t>
    </r>
  </si>
  <si>
    <t>Pregled i popravak dijela postojećeg limenog krova iznad dvorane oko svjetlarnika (kupola). Veličina kupole je 1,50 x 1,00 m. Postojeći opšav potrebno je pregledati, ukloniti postojeći dotrajali brtveni kit i izvesti novo brtvljenje svih spojeva opšava sa vanjskim zidom i limenim krovom PU brtvilom - trajnoelastičnim kitom. Na spojeve opšav - kupola potrebno je postaviti butilnu traku širine 5 cm. U cijenu uračunati sav potreban rad i materijal. Obračun po izvršenom radu po pojedinoj kupoli.</t>
  </si>
  <si>
    <t>6. RADOVI NA OPREMANJU DVORANE</t>
  </si>
  <si>
    <t>Dobava, doprema i montaža konstrukcije za koš za košarku. Konstrukcija je zidna, bočno sklopiva (preklopna). Koš je bočno sklopiv, ručno slapanje, mehanička kočnica u otklopljenom i sklopljenom stanju, mehanizam za reguliranje visine košarkaške table od 260 do 305 cm. Ploča koša izrađena od sekurit stakla dimenzija 180 x 105 cm, sa mekom zaštitom donjeg ruba i bočnog dijela, obruč koša je zglobni sa mrežicom. Navedena oprema mora zadovoljavati normu EN 1270. U cijenu stavke uključiti i demontažu postojećeg koša kao i sav potreban rad i materijal. Obračun po komadu opreme.</t>
  </si>
  <si>
    <t>Popravak postojeće sprave za penjanje. Popravak uključuje promjenu užadi za penjanje, dužina užeta 5,00 m, mijenjaju se 3 užadi te lakiranje penjačke sprave što obuhvaća lakiranje 3 motke i konzole. U cijenu uračunati sav potreban rad i materijal. Obračun po izvršenoj stavci u kompletu.</t>
  </si>
  <si>
    <t>Popravak postojeće sprave - švedski kvadrat. Popravak uključuje popravak nosača (kosnika) i izradu utora u parketu za fiksiranje sprave u poziciji korištenja. U cijenu uračunati sav potreban rad i materijal. Obračun po izvršenoj stavci u kompletu.</t>
  </si>
  <si>
    <t>Dobava, doprema i montaža rukometnog gola dimenzija 300 x 200 cm, gol prijenosni ili fiksni, drveni, profil 80 x 80 mm, sa okvirom za mrežu. Sastavni dio gola je mreža debljine 6 mm, dubine 100/100 cm, veličina oka 10 x 10 cm, izrađena od najlona visoke gustoće, bijele boje. U cijenu uračunati sav potreban rad i materijal. Obračun po izvršenoj stavci u kompletu, po komadu opreme.</t>
  </si>
  <si>
    <t>Popravak zidnih pomoćnih koševa za košarku. Popravak obuhvaća pregled koševa i zamjenu mrežice sa žicom. U cijenu uračunati sav potreban rad i materijal. Obračun po izvršenoj stavci u kompletu, po komadu opreme.</t>
  </si>
  <si>
    <r>
      <t>Dobava, doprema i postava meke zaštite zidova. Zaštita je izrađena od PU pjene debljine 2 cm, gustoće 115 kg/m</t>
    </r>
    <r>
      <rPr>
        <vertAlign val="superscript"/>
        <sz val="10"/>
        <rFont val="Arial"/>
        <family val="2"/>
        <charset val="238"/>
      </rPr>
      <t xml:space="preserve">2 </t>
    </r>
    <r>
      <rPr>
        <sz val="10"/>
        <rFont val="Arial"/>
        <family val="2"/>
        <charset val="238"/>
      </rPr>
      <t>i završnog sloja od PVC-a ili velura debljine 0,5 cm, u boji prema izboru naručitelja. U cijenu uračunati sav potreban rad i materijal. Obračun po izvršenoj stavci u kompletu, po 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.</t>
    </r>
  </si>
  <si>
    <t>Izrada i montaža zaštite za svjetla i senzore. Zaštita je izrađena od metalnih okvira, sa ispunom od vibro pletiva i izrađuje se po mjeri, ovisno o opremi koju treba zaštititi. U cijenu uračunati sav potreban rad i materijal. Obračun po izvršenoj stavci u kompletu, po komadu zaštite.</t>
  </si>
  <si>
    <t>Dobava, doprema i montaža drvenih karika sa užetom. Rad ukljućuje dobavu, dopremu i montažu karika sa užetom, uključujući metalnu konzolu na koju su karike i uže pričvršćene.  U cijenu uračunati sav potreban rad i materijal. Obračun po izvršenoj stavci u kompletu, po komadu opreme.</t>
  </si>
  <si>
    <t>Popravak postojećih koševa za košarku. Rad obuhvaća popravak navoja za spuštanje i dizanje koševa, popravak postolja utega i ponjenja postolja utega pijeskom te zamjenu mrežice za koševe. U cijenu uračunati sav potreban rad i materijal. Obračun po izvršenoj stavci u kompletu, po komadu opreme.</t>
  </si>
  <si>
    <t>Dobava doprema i montaža strunjače za švedske ljestve dimenzija 164 x 82 x 6 cm. Strunjača je punjena polietilenom (PE) završnog sloja od PVC-a ili velura debljine 0,5 cm, u boji prema izboru naručitelja. Stavka uključuje dobavu i postavu nosača kojim se strunjača pričvršćuje za švedske ljestve. U cijenu uračunati sav potreban rad i materijal. Obračun po izvršenoj stavci u kompletu, po komadu opreme.</t>
  </si>
  <si>
    <t xml:space="preserve">Demontaža postojećih mreža iza golova komplet sa nosivim konzolama za mreže. Potrebno je demontirati mreže dimenzija (5,20 x 5,00 m i 3,20 x 5,00 m) x 2 komada, u kompletu sa nosivim konzolama.  U cijenu uračunati sav potreban rad i materijal. Obračun po izvršenoj stavci u kompletu. </t>
  </si>
  <si>
    <t>2. ZIDARSKI RADOVI UKUPNO</t>
  </si>
  <si>
    <t>6. RADOVI NA OPREMANJU DVORANE UKUPNO</t>
  </si>
  <si>
    <t>ZIDARSKI RADOVI</t>
  </si>
  <si>
    <t>3.4.</t>
  </si>
  <si>
    <t>3.5.</t>
  </si>
  <si>
    <t>3.6.</t>
  </si>
  <si>
    <t>3.7.</t>
  </si>
  <si>
    <t>3.8.</t>
  </si>
  <si>
    <t>3.9.</t>
  </si>
  <si>
    <t>3.10.</t>
  </si>
  <si>
    <t>5.1.</t>
  </si>
  <si>
    <t>5.2.</t>
  </si>
  <si>
    <t>5.3.</t>
  </si>
  <si>
    <t>5.4.</t>
  </si>
  <si>
    <t>5.5.</t>
  </si>
  <si>
    <t>6.1.</t>
  </si>
  <si>
    <t>6.2.</t>
  </si>
  <si>
    <t>6.3.</t>
  </si>
  <si>
    <t>6.4.</t>
  </si>
  <si>
    <t>6.5.</t>
  </si>
  <si>
    <t>6.6.</t>
  </si>
  <si>
    <t>6.7.</t>
  </si>
  <si>
    <t>6.8.</t>
  </si>
  <si>
    <t>6.9.</t>
  </si>
  <si>
    <t>6.10.</t>
  </si>
  <si>
    <t>6.11.</t>
  </si>
  <si>
    <t>RADOVI NA OPREMANJU DVORANE</t>
  </si>
  <si>
    <t>Pregled i popravak postojećeg limenog krova iznad vanjskih stepenica na ulazu u dvoranu. Stavka uključuje pregled cijele površine krova iznad prostora na način da se postojeći krov pregleda, zamjenu vijaka novim vijcima za gumenom podloškom i kapicom, dotezanje i silikoniranje vijaka pokrova, po potrebi brtvljenje spojeva PU brtvilom - trajnoelastičnim kitom (spojevi limenog pokrova, spoj krova sa horizontalnim žljebom i spoj krova sa limenim opšavom). U cijenu uračunati sav potreban rad i materijal. Obračun po m2 krova.</t>
  </si>
  <si>
    <t xml:space="preserve">2. ZIDARSKI RADOVI </t>
  </si>
  <si>
    <t>SLIKA 1 - POPREČNI PRESJEK DVORANE</t>
  </si>
  <si>
    <t>SLIKA 2 - TLOCRT DVORANE</t>
  </si>
  <si>
    <t>Rijeka, kolovoz 2020. godine</t>
  </si>
  <si>
    <t>SLIKA 3 - TLOCRT SVLAČIONICA</t>
  </si>
  <si>
    <t>SLIKA 4 - POPREČNI PRESJEK SVLAČIONICA</t>
  </si>
  <si>
    <t>SLIKA 5 - TLOCRT KROVA DVORANE SA PRIKAZOM SVJETLARNIKA (KUPOLA)</t>
  </si>
  <si>
    <t>SLIKA 6 - DETALJ SVJETLARNIKA (KUPOLE)</t>
  </si>
  <si>
    <t>Ličenje zidova i stropova disperzivnom bijelom bojom u dva sloja odnosno do potpune pokrivnosti. U cijenu uračunati sav potreban rad i materijal kao i po potrebi korištenje skele za ličenje zabatnih zidova dvorane (prikaz dimenzija zidova dvorane u Prilogu na slikama 1 i 2). Obračun po m2 zidova i stropova.</t>
  </si>
  <si>
    <t>Premaz zidova i stropova akrilnom impregnacijom, za upojne vapnenocementne površine, prije gletanja odnosno ličenja. Razrjeđivanje po uputstvu proizvođača. U cijenu uračunati sav potreban rad i materijal kao i po potrebi korištenje skele za ličenje zabatnih zidova dvorane (prikaz dimenzija zidova dvorane u Prilogu na slikama 1 i 2). Obračun po m2 zidova i stropova.</t>
  </si>
  <si>
    <t>Obijanje dotrajale zidne cementne i cementno vapnene žbuke prosječne debljine do 3 cm u kompletu sa otprašivanjem i pranjem zida pod tlakom. U stavku uračunati odvoz otučenoga materijala na gradski deponij, neovisno o udaljenosti. Stavka se izvodi po nalogu nadzornog inženjera ukoliko je potrebno. U cijenu uračunati sav potreban rad, skela i materijal. Obračun po m2 uklonjene žbuke.</t>
  </si>
  <si>
    <t>Demontaža postojećeg kupaonskog ventilatora promjera 250 mm. Stavka podrazumjeva demontažu ventilatora u slučaju da ga nije moguće popraviti pa se mora zamijeniti novim. U stavku uračunati odvoz ventilatora na gradski deponij, neovisno o udaljenosti. Stavka se izvodi po nalogu nadzornog inženjera ukoliko je potrebno. U cijenu uračunati sav potreban rad i materijal. Obračun po komadu.</t>
  </si>
  <si>
    <t>Demontaža postojećih elektro zatvarača na ventus prozorima u svlačionicama. Stavka podrazumjeva demontažu elektro zatvarača u slučaju da ga nije moguće popraviti pa se mora zamijeniti novim. U stavku uračunati odvoz zatvarača na gradski deponij, neovisno o udaljenosti. Stavka se izvodi po nalogu nadzornog inženjera ukoliko je potrebno. U cijenu uračunati sav potreban rad i materijal. Obračun po komadu.</t>
  </si>
  <si>
    <t>Mjestimično žbukanje unutarnjih zidova žbukom u produžnom mortu omjera 1:3:9 u debljini sloja do 3 cm. Rad se izvodi na mjestima gdje se obijala dotrajala žbuka i gdje su nastala oštećenja (rupe) zbog radova demontaže i rušenja. Rad obuhvaća žbukanje grubom i finom žbukom u produžnom mortu (cementno-vapnena žbuka). U stavku uračunati pripremu morta, žbukanje i zaravnavanje površine. Stavka se izvodi po nalogu nadzornog inženjera ukoliko je potrebno. U cijenu uračunati sav potreban rad i materijal. Obračun po m2.</t>
  </si>
  <si>
    <t>Struganje zidova od svih slojeva postojećeg naliča sa zidova i stropova do završnog sloja žbuke. Radovi se izvode na mjestima gdje je to potrebno odnosno gdje je nalič oštećen, u dogovoru sa nadzornim inženjerom. U cijenu uračunati sav potreban rad i materijal. Obračun po m2 zidova i stropova.</t>
  </si>
  <si>
    <t>Premaz zidova i stropova fungicidnim premazom - sredstvom protiv gljivica, za upojne vapnenocementne površine, prije gletanja odnosno ličenja. Razrjeđivanje po uputstvu proizvođača. Radovi se izvode na zidovima u svlačionicama i uredu nastavnika na mjestima gdje je to potrebno, u dogovoru sa nadzornim inženjerom. U cijenu uračunati sav potreban rad i materijal. Obračun po m2 zidova i stropova.</t>
  </si>
  <si>
    <t>Gletanje i brušenje zidova i stropova izvedenih od vapnenocementne žbuke. Gletanje se vrši u dva sloja do potpunog izravnja zidova i stropova. Radovi se izvode na mjestima gdje je to potrebno odnosno gdje se strugao oštećeni nalič, u dogovoru sa nadzornim inženjerom. U cijenu uračunati sav potreban rad i materijal. Obračun po m2 zidova i stropova.</t>
  </si>
  <si>
    <t>Pregled i popravak postojećeg limenog krova iznad svlačionica dvorane. Stavka uključuje djelomični pregled površine krova iznad prostora na način da se postojeći krov pregleda, izvrši zamjena vijaka novim vijcima za gumenom podloškom i kapicom, dotezanje i silikoniranje vijaka pokrova, po potrebi brtvljenje spojeva PU brtvilom - trajnoelastičnim kitom (spojevi limenog pokrova, spoj krova sa horizontalnim žljebom i spoj krova sa limenim opšavom). U cijenu obračunati sav potreban rad i materijal. Obračun po m2 krova.</t>
  </si>
  <si>
    <t>RADOVI NA UREĐENJU I OPREMANJU</t>
  </si>
  <si>
    <t>SPORTSKE DVORANE I UREĐENJE SVLAČIONICA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</si>
</sst>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n&quot;_-;\-* #,##0.00\ &quot;kn&quot;_-;_-* &quot;-&quot;??\ &quot;kn&quot;_-;_-@_-"/>
    <numFmt numFmtId="164" formatCode="[&gt;0]#,##0.00&quot;kn&quot;;&quot;kn&quot;"/>
    <numFmt numFmtId="165" formatCode="_-* #,##0.00\ [$kn-41A]_-;\-* #,##0.00\ [$kn-41A]_-;_-* &quot;-&quot;??\ [$kn-41A]_-;_-@_-"/>
  </numFmts>
  <fonts count="12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0"/>
      <name val="Arial"/>
      <family val="2"/>
      <charset val="238"/>
    </font>
    <font>
      <b/>
      <sz val="18"/>
      <name val="Arial"/>
      <family val="2"/>
      <charset val="238"/>
    </font>
    <font>
      <sz val="10"/>
      <name val="Arial"/>
      <family val="2"/>
    </font>
    <font>
      <vertAlign val="superscript"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auto="1"/>
      </top>
      <bottom/>
      <diagonal/>
    </border>
  </borders>
  <cellStyleXfs count="6">
    <xf numFmtId="0" fontId="0" fillId="0" borderId="0"/>
    <xf numFmtId="0" fontId="6" fillId="0" borderId="0"/>
    <xf numFmtId="0" fontId="10" fillId="0" borderId="0"/>
    <xf numFmtId="0" fontId="8" fillId="0" borderId="0" applyNumberFormat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51">
    <xf numFmtId="0" fontId="0" fillId="0" borderId="0" xfId="0"/>
    <xf numFmtId="0" fontId="0" fillId="0" borderId="0" xfId="0" applyProtection="1"/>
    <xf numFmtId="0" fontId="3" fillId="0" borderId="0" xfId="0" applyFont="1" applyProtection="1"/>
    <xf numFmtId="0" fontId="1" fillId="0" borderId="0" xfId="0" applyFont="1" applyProtection="1"/>
    <xf numFmtId="0" fontId="6" fillId="0" borderId="0" xfId="0" applyFont="1" applyProtection="1"/>
    <xf numFmtId="0" fontId="2" fillId="0" borderId="0" xfId="0" applyFont="1" applyProtection="1"/>
    <xf numFmtId="0" fontId="0" fillId="0" borderId="0" xfId="0" applyNumberFormat="1" applyProtection="1"/>
    <xf numFmtId="4" fontId="0" fillId="0" borderId="0" xfId="0" applyNumberFormat="1" applyProtection="1"/>
    <xf numFmtId="0" fontId="6" fillId="0" borderId="3" xfId="0" applyFont="1" applyBorder="1" applyProtection="1"/>
    <xf numFmtId="0" fontId="0" fillId="0" borderId="3" xfId="0" applyBorder="1" applyProtection="1"/>
    <xf numFmtId="0" fontId="6" fillId="0" borderId="3" xfId="0" applyNumberFormat="1" applyFont="1" applyBorder="1" applyProtection="1"/>
    <xf numFmtId="4" fontId="6" fillId="0" borderId="3" xfId="0" applyNumberFormat="1" applyFont="1" applyBorder="1" applyAlignment="1" applyProtection="1">
      <alignment horizontal="center"/>
    </xf>
    <xf numFmtId="0" fontId="0" fillId="0" borderId="0" xfId="0" applyBorder="1" applyProtection="1"/>
    <xf numFmtId="0" fontId="6" fillId="0" borderId="0" xfId="0" applyFont="1" applyBorder="1" applyProtection="1"/>
    <xf numFmtId="4" fontId="6" fillId="0" borderId="0" xfId="0" applyNumberFormat="1" applyFont="1" applyBorder="1" applyProtection="1"/>
    <xf numFmtId="0" fontId="6" fillId="0" borderId="0" xfId="0" applyNumberFormat="1" applyFont="1" applyBorder="1" applyProtection="1"/>
    <xf numFmtId="4" fontId="0" fillId="0" borderId="0" xfId="0" applyNumberFormat="1" applyBorder="1" applyProtection="1"/>
    <xf numFmtId="2" fontId="0" fillId="0" borderId="0" xfId="0" applyNumberFormat="1" applyProtection="1"/>
    <xf numFmtId="0" fontId="1" fillId="0" borderId="0" xfId="0" applyFont="1" applyAlignment="1" applyProtection="1">
      <alignment vertical="top" wrapText="1"/>
    </xf>
    <xf numFmtId="0" fontId="6" fillId="0" borderId="0" xfId="0" applyFont="1" applyAlignment="1" applyProtection="1">
      <alignment horizontal="center"/>
    </xf>
    <xf numFmtId="165" fontId="0" fillId="0" borderId="0" xfId="0" applyNumberFormat="1" applyProtection="1"/>
    <xf numFmtId="0" fontId="1" fillId="0" borderId="0" xfId="0" applyNumberFormat="1" applyFont="1" applyProtection="1"/>
    <xf numFmtId="0" fontId="6" fillId="0" borderId="0" xfId="0" applyNumberFormat="1" applyFont="1" applyProtection="1"/>
    <xf numFmtId="44" fontId="0" fillId="0" borderId="0" xfId="4" applyFont="1" applyProtection="1"/>
    <xf numFmtId="0" fontId="0" fillId="0" borderId="0" xfId="0" applyAlignment="1" applyProtection="1">
      <alignment vertical="top" wrapText="1"/>
    </xf>
    <xf numFmtId="0" fontId="0" fillId="0" borderId="4" xfId="0" applyNumberFormat="1" applyBorder="1" applyProtection="1"/>
    <xf numFmtId="0" fontId="0" fillId="0" borderId="4" xfId="0" applyBorder="1" applyProtection="1"/>
    <xf numFmtId="4" fontId="0" fillId="0" borderId="4" xfId="0" applyNumberFormat="1" applyBorder="1" applyProtection="1"/>
    <xf numFmtId="0" fontId="0" fillId="0" borderId="0" xfId="0" applyNumberFormat="1" applyBorder="1" applyProtection="1"/>
    <xf numFmtId="0" fontId="5" fillId="0" borderId="0" xfId="0" applyFont="1" applyAlignment="1" applyProtection="1">
      <alignment horizontal="right"/>
    </xf>
    <xf numFmtId="165" fontId="5" fillId="0" borderId="0" xfId="0" applyNumberFormat="1" applyFont="1" applyProtection="1"/>
    <xf numFmtId="0" fontId="0" fillId="0" borderId="0" xfId="0" applyFill="1" applyAlignment="1" applyProtection="1">
      <alignment horizontal="center"/>
    </xf>
    <xf numFmtId="0" fontId="0" fillId="0" borderId="0" xfId="0" applyFill="1" applyProtection="1"/>
    <xf numFmtId="4" fontId="0" fillId="0" borderId="0" xfId="0" applyNumberFormat="1" applyFill="1" applyProtection="1"/>
    <xf numFmtId="44" fontId="0" fillId="0" borderId="0" xfId="4" applyFont="1" applyFill="1" applyProtection="1"/>
    <xf numFmtId="0" fontId="1" fillId="0" borderId="0" xfId="0" applyFont="1" applyAlignment="1" applyProtection="1">
      <alignment vertical="top"/>
    </xf>
    <xf numFmtId="0" fontId="6" fillId="0" borderId="0" xfId="0" applyFont="1" applyFill="1" applyBorder="1" applyProtection="1"/>
    <xf numFmtId="0" fontId="0" fillId="0" borderId="0" xfId="0" applyFill="1" applyBorder="1" applyProtection="1"/>
    <xf numFmtId="4" fontId="6" fillId="0" borderId="0" xfId="0" applyNumberFormat="1" applyFont="1" applyFill="1" applyBorder="1" applyProtection="1"/>
    <xf numFmtId="0" fontId="6" fillId="0" borderId="0" xfId="0" applyNumberFormat="1" applyFont="1" applyFill="1" applyBorder="1" applyProtection="1"/>
    <xf numFmtId="4" fontId="0" fillId="0" borderId="0" xfId="0" applyNumberFormat="1" applyFill="1" applyBorder="1" applyProtection="1"/>
    <xf numFmtId="0" fontId="6" fillId="0" borderId="0" xfId="0" applyFont="1" applyFill="1" applyProtection="1"/>
    <xf numFmtId="44" fontId="6" fillId="0" borderId="0" xfId="4" applyFont="1" applyFill="1" applyBorder="1" applyProtection="1"/>
    <xf numFmtId="0" fontId="1" fillId="0" borderId="0" xfId="0" applyFont="1" applyFill="1" applyAlignment="1" applyProtection="1">
      <alignment vertical="top" wrapText="1"/>
    </xf>
    <xf numFmtId="0" fontId="1" fillId="0" borderId="0" xfId="0" applyFont="1" applyFill="1" applyAlignment="1" applyProtection="1">
      <alignment vertical="top"/>
    </xf>
    <xf numFmtId="44" fontId="0" fillId="0" borderId="0" xfId="4" applyFont="1" applyFill="1" applyAlignment="1" applyProtection="1">
      <alignment horizontal="center"/>
    </xf>
    <xf numFmtId="2" fontId="6" fillId="0" borderId="0" xfId="0" applyNumberFormat="1" applyFont="1" applyFill="1" applyAlignment="1" applyProtection="1">
      <alignment horizontal="center"/>
    </xf>
    <xf numFmtId="0" fontId="10" fillId="0" borderId="0" xfId="0" applyFont="1" applyFill="1" applyAlignment="1" applyProtection="1">
      <alignment vertical="top"/>
    </xf>
    <xf numFmtId="44" fontId="0" fillId="0" borderId="0" xfId="0" applyNumberFormat="1" applyFill="1" applyProtection="1"/>
    <xf numFmtId="0" fontId="10" fillId="0" borderId="0" xfId="0" applyFont="1" applyFill="1" applyAlignment="1" applyProtection="1">
      <alignment vertical="top" wrapText="1"/>
    </xf>
    <xf numFmtId="4" fontId="6" fillId="0" borderId="0" xfId="0" applyNumberFormat="1" applyFont="1" applyProtection="1"/>
    <xf numFmtId="44" fontId="5" fillId="0" borderId="0" xfId="4" applyFont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wrapText="1"/>
    </xf>
    <xf numFmtId="0" fontId="0" fillId="0" borderId="0" xfId="0" applyAlignment="1" applyProtection="1">
      <alignment horizontal="center"/>
    </xf>
    <xf numFmtId="4" fontId="6" fillId="0" borderId="0" xfId="0" applyNumberFormat="1" applyFont="1" applyBorder="1" applyAlignment="1" applyProtection="1">
      <alignment horizontal="center"/>
    </xf>
    <xf numFmtId="37" fontId="1" fillId="0" borderId="0" xfId="0" applyNumberFormat="1" applyFont="1" applyFill="1" applyBorder="1" applyAlignment="1" applyProtection="1">
      <alignment horizontal="left" vertical="top"/>
    </xf>
    <xf numFmtId="37" fontId="6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/>
    <xf numFmtId="164" fontId="6" fillId="0" borderId="0" xfId="0" applyNumberFormat="1" applyFont="1" applyFill="1" applyBorder="1" applyProtection="1"/>
    <xf numFmtId="37" fontId="6" fillId="0" borderId="0" xfId="0" applyNumberFormat="1" applyFont="1" applyFill="1" applyBorder="1" applyAlignment="1" applyProtection="1">
      <alignment horizontal="left"/>
    </xf>
    <xf numFmtId="37" fontId="6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>
      <alignment horizontal="center"/>
    </xf>
    <xf numFmtId="44" fontId="6" fillId="0" borderId="0" xfId="4" applyFont="1" applyFill="1" applyBorder="1" applyAlignment="1" applyProtection="1"/>
    <xf numFmtId="0" fontId="6" fillId="0" borderId="4" xfId="0" applyFont="1" applyBorder="1" applyProtection="1"/>
    <xf numFmtId="4" fontId="6" fillId="0" borderId="4" xfId="0" applyNumberFormat="1" applyFont="1" applyBorder="1" applyProtection="1"/>
    <xf numFmtId="0" fontId="6" fillId="0" borderId="4" xfId="0" applyNumberFormat="1" applyFont="1" applyBorder="1" applyProtection="1"/>
    <xf numFmtId="0" fontId="0" fillId="0" borderId="0" xfId="0" applyFill="1" applyAlignment="1" applyProtection="1">
      <alignment vertical="top"/>
    </xf>
    <xf numFmtId="0" fontId="0" fillId="0" borderId="0" xfId="0" applyNumberFormat="1" applyFill="1" applyProtection="1"/>
    <xf numFmtId="0" fontId="6" fillId="0" borderId="0" xfId="0" applyFont="1" applyBorder="1" applyAlignment="1" applyProtection="1">
      <alignment vertical="top"/>
    </xf>
    <xf numFmtId="14" fontId="1" fillId="0" borderId="0" xfId="0" applyNumberFormat="1" applyFont="1" applyFill="1" applyAlignment="1" applyProtection="1">
      <alignment vertical="top"/>
    </xf>
    <xf numFmtId="16" fontId="1" fillId="0" borderId="0" xfId="0" applyNumberFormat="1" applyFont="1" applyFill="1" applyAlignment="1" applyProtection="1">
      <alignment vertical="top"/>
    </xf>
    <xf numFmtId="0" fontId="0" fillId="0" borderId="4" xfId="0" applyFill="1" applyBorder="1" applyProtection="1"/>
    <xf numFmtId="4" fontId="0" fillId="0" borderId="4" xfId="0" applyNumberFormat="1" applyFill="1" applyBorder="1" applyProtection="1"/>
    <xf numFmtId="0" fontId="0" fillId="0" borderId="4" xfId="0" applyNumberFormat="1" applyFill="1" applyBorder="1" applyProtection="1"/>
    <xf numFmtId="0" fontId="0" fillId="0" borderId="0" xfId="0" applyNumberFormat="1" applyFill="1" applyBorder="1" applyProtection="1"/>
    <xf numFmtId="0" fontId="5" fillId="0" borderId="0" xfId="0" applyFont="1" applyFill="1" applyAlignment="1" applyProtection="1">
      <alignment horizontal="right"/>
    </xf>
    <xf numFmtId="44" fontId="5" fillId="0" borderId="0" xfId="4" applyFont="1" applyFill="1" applyProtection="1"/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right"/>
    </xf>
    <xf numFmtId="0" fontId="4" fillId="0" borderId="1" xfId="0" applyFont="1" applyBorder="1" applyProtection="1"/>
    <xf numFmtId="0" fontId="0" fillId="0" borderId="1" xfId="0" applyBorder="1" applyProtection="1"/>
    <xf numFmtId="0" fontId="0" fillId="0" borderId="1" xfId="0" applyBorder="1" applyAlignment="1" applyProtection="1">
      <alignment horizontal="center"/>
    </xf>
    <xf numFmtId="0" fontId="0" fillId="0" borderId="1" xfId="0" applyBorder="1" applyAlignment="1" applyProtection="1">
      <alignment horizontal="right"/>
    </xf>
    <xf numFmtId="44" fontId="4" fillId="0" borderId="1" xfId="4" applyFont="1" applyBorder="1" applyProtection="1"/>
    <xf numFmtId="0" fontId="4" fillId="0" borderId="0" xfId="0" applyFont="1" applyProtection="1"/>
    <xf numFmtId="44" fontId="4" fillId="0" borderId="0" xfId="4" applyFont="1" applyProtection="1"/>
    <xf numFmtId="44" fontId="4" fillId="0" borderId="1" xfId="4" applyFont="1" applyBorder="1" applyAlignment="1" applyProtection="1">
      <alignment horizontal="right"/>
    </xf>
    <xf numFmtId="0" fontId="4" fillId="0" borderId="0" xfId="0" applyFont="1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right"/>
    </xf>
    <xf numFmtId="44" fontId="4" fillId="0" borderId="0" xfId="4" applyFont="1" applyBorder="1" applyAlignment="1" applyProtection="1">
      <alignment horizontal="right"/>
    </xf>
    <xf numFmtId="0" fontId="4" fillId="0" borderId="1" xfId="0" applyFont="1" applyFill="1" applyBorder="1" applyProtection="1"/>
    <xf numFmtId="0" fontId="0" fillId="0" borderId="1" xfId="0" applyFill="1" applyBorder="1" applyProtection="1"/>
    <xf numFmtId="0" fontId="0" fillId="0" borderId="1" xfId="0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right"/>
    </xf>
    <xf numFmtId="44" fontId="4" fillId="0" borderId="1" xfId="4" applyFont="1" applyFill="1" applyBorder="1" applyAlignment="1" applyProtection="1">
      <alignment horizontal="right"/>
    </xf>
    <xf numFmtId="0" fontId="4" fillId="0" borderId="2" xfId="0" applyFont="1" applyBorder="1" applyProtection="1"/>
    <xf numFmtId="0" fontId="2" fillId="0" borderId="2" xfId="0" applyFont="1" applyBorder="1" applyProtection="1"/>
    <xf numFmtId="0" fontId="5" fillId="0" borderId="2" xfId="0" applyFont="1" applyBorder="1" applyProtection="1"/>
    <xf numFmtId="0" fontId="5" fillId="0" borderId="2" xfId="0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right"/>
    </xf>
    <xf numFmtId="44" fontId="2" fillId="0" borderId="2" xfId="4" applyFont="1" applyBorder="1" applyAlignment="1" applyProtection="1">
      <alignment horizontal="right"/>
    </xf>
    <xf numFmtId="0" fontId="2" fillId="0" borderId="0" xfId="0" applyFont="1" applyBorder="1" applyProtection="1"/>
    <xf numFmtId="0" fontId="5" fillId="0" borderId="0" xfId="0" applyFont="1" applyBorder="1" applyProtection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right"/>
    </xf>
    <xf numFmtId="44" fontId="5" fillId="0" borderId="0" xfId="4" applyFont="1" applyBorder="1" applyProtection="1"/>
    <xf numFmtId="0" fontId="2" fillId="0" borderId="1" xfId="0" applyFont="1" applyBorder="1" applyProtection="1"/>
    <xf numFmtId="0" fontId="2" fillId="0" borderId="1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right"/>
    </xf>
    <xf numFmtId="44" fontId="2" fillId="0" borderId="1" xfId="4" applyFont="1" applyBorder="1" applyProtection="1"/>
    <xf numFmtId="0" fontId="2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right"/>
    </xf>
    <xf numFmtId="44" fontId="2" fillId="0" borderId="0" xfId="4" applyFont="1" applyBorder="1" applyProtection="1"/>
    <xf numFmtId="0" fontId="3" fillId="0" borderId="2" xfId="0" applyFont="1" applyBorder="1" applyProtection="1"/>
    <xf numFmtId="0" fontId="2" fillId="0" borderId="2" xfId="0" applyFont="1" applyBorder="1" applyAlignment="1" applyProtection="1">
      <alignment horizontal="center"/>
    </xf>
    <xf numFmtId="0" fontId="2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right"/>
    </xf>
    <xf numFmtId="165" fontId="0" fillId="0" borderId="0" xfId="0" applyNumberFormat="1" applyProtection="1">
      <protection locked="0"/>
    </xf>
    <xf numFmtId="44" fontId="0" fillId="0" borderId="0" xfId="4" applyFont="1" applyProtection="1">
      <protection locked="0"/>
    </xf>
    <xf numFmtId="44" fontId="0" fillId="0" borderId="0" xfId="4" applyFont="1" applyFill="1" applyAlignment="1" applyProtection="1">
      <alignment horizontal="center"/>
      <protection locked="0"/>
    </xf>
    <xf numFmtId="44" fontId="6" fillId="0" borderId="0" xfId="4" applyFont="1" applyProtection="1">
      <protection locked="0"/>
    </xf>
    <xf numFmtId="44" fontId="0" fillId="0" borderId="0" xfId="4" applyFont="1" applyAlignment="1" applyProtection="1">
      <protection locked="0"/>
    </xf>
    <xf numFmtId="0" fontId="1" fillId="0" borderId="0" xfId="0" applyNumberFormat="1" applyFont="1" applyAlignment="1" applyProtection="1">
      <alignment vertical="top"/>
    </xf>
    <xf numFmtId="0" fontId="0" fillId="0" borderId="5" xfId="0" applyNumberFormat="1" applyBorder="1" applyProtection="1"/>
    <xf numFmtId="0" fontId="0" fillId="0" borderId="5" xfId="0" applyBorder="1" applyProtection="1"/>
    <xf numFmtId="165" fontId="0" fillId="0" borderId="5" xfId="0" applyNumberFormat="1" applyBorder="1" applyProtection="1"/>
    <xf numFmtId="4" fontId="0" fillId="0" borderId="5" xfId="0" applyNumberFormat="1" applyBorder="1" applyProtection="1"/>
    <xf numFmtId="37" fontId="1" fillId="0" borderId="0" xfId="0" applyNumberFormat="1" applyFont="1" applyFill="1" applyBorder="1" applyAlignment="1" applyProtection="1">
      <alignment vertical="top" wrapText="1"/>
    </xf>
    <xf numFmtId="4" fontId="1" fillId="0" borderId="0" xfId="0" applyNumberFormat="1" applyFont="1" applyProtection="1"/>
    <xf numFmtId="0" fontId="1" fillId="0" borderId="0" xfId="3" applyFont="1" applyFill="1" applyBorder="1" applyProtection="1"/>
    <xf numFmtId="44" fontId="1" fillId="0" borderId="0" xfId="4" applyFont="1" applyProtection="1">
      <protection locked="0"/>
    </xf>
    <xf numFmtId="44" fontId="1" fillId="0" borderId="0" xfId="4" applyFont="1" applyProtection="1"/>
    <xf numFmtId="165" fontId="1" fillId="0" borderId="0" xfId="0" applyNumberFormat="1" applyFont="1" applyProtection="1"/>
    <xf numFmtId="0" fontId="1" fillId="0" borderId="0" xfId="0" applyFont="1" applyAlignment="1" applyProtection="1">
      <alignment horizontal="center"/>
    </xf>
    <xf numFmtId="0" fontId="9" fillId="0" borderId="0" xfId="0" applyFont="1"/>
    <xf numFmtId="0" fontId="1" fillId="0" borderId="0" xfId="0" applyFont="1"/>
    <xf numFmtId="44" fontId="6" fillId="0" borderId="0" xfId="4" applyFont="1" applyProtection="1"/>
    <xf numFmtId="0" fontId="4" fillId="0" borderId="0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9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</cellXfs>
  <cellStyles count="6">
    <cellStyle name="Normal 2 2" xfId="1"/>
    <cellStyle name="Normal 2 3" xfId="2"/>
    <cellStyle name="Normal_therapia" xfId="3"/>
    <cellStyle name="Normalno" xfId="0" builtinId="0"/>
    <cellStyle name="Valuta" xfId="4" builtinId="4"/>
    <cellStyle name="Valuta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8</xdr:row>
      <xdr:rowOff>28575</xdr:rowOff>
    </xdr:from>
    <xdr:to>
      <xdr:col>16</xdr:col>
      <xdr:colOff>600075</xdr:colOff>
      <xdr:row>35</xdr:row>
      <xdr:rowOff>47626</xdr:rowOff>
    </xdr:to>
    <xdr:pic>
      <xdr:nvPicPr>
        <xdr:cNvPr id="2" name="Slika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710" t="20095" r="29158" b="37215"/>
        <a:stretch/>
      </xdr:blipFill>
      <xdr:spPr>
        <a:xfrm>
          <a:off x="638175" y="1457325"/>
          <a:ext cx="9715500" cy="43910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</xdr:row>
      <xdr:rowOff>38099</xdr:rowOff>
    </xdr:from>
    <xdr:to>
      <xdr:col>19</xdr:col>
      <xdr:colOff>247650</xdr:colOff>
      <xdr:row>94</xdr:row>
      <xdr:rowOff>85725</xdr:rowOff>
    </xdr:to>
    <xdr:pic>
      <xdr:nvPicPr>
        <xdr:cNvPr id="3" name="Slika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252" t="11575" r="27595" b="7673"/>
        <a:stretch/>
      </xdr:blipFill>
      <xdr:spPr>
        <a:xfrm>
          <a:off x="647700" y="7134224"/>
          <a:ext cx="11182350" cy="8305801"/>
        </a:xfrm>
        <a:prstGeom prst="rect">
          <a:avLst/>
        </a:prstGeom>
      </xdr:spPr>
    </xdr:pic>
    <xdr:clientData/>
  </xdr:twoCellAnchor>
  <xdr:twoCellAnchor>
    <xdr:from>
      <xdr:col>3</xdr:col>
      <xdr:colOff>533400</xdr:colOff>
      <xdr:row>23</xdr:row>
      <xdr:rowOff>57150</xdr:rowOff>
    </xdr:from>
    <xdr:to>
      <xdr:col>6</xdr:col>
      <xdr:colOff>76199</xdr:colOff>
      <xdr:row>25</xdr:row>
      <xdr:rowOff>19050</xdr:rowOff>
    </xdr:to>
    <xdr:sp macro="" textlink="">
      <xdr:nvSpPr>
        <xdr:cNvPr id="4" name="TekstniOkvir 3"/>
        <xdr:cNvSpPr txBox="1"/>
      </xdr:nvSpPr>
      <xdr:spPr>
        <a:xfrm>
          <a:off x="2362200" y="3914775"/>
          <a:ext cx="1371599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r-HR" sz="1600"/>
            <a:t>ZID SE NE LIČI</a:t>
          </a:r>
        </a:p>
      </xdr:txBody>
    </xdr:sp>
    <xdr:clientData/>
  </xdr:twoCellAnchor>
  <xdr:twoCellAnchor>
    <xdr:from>
      <xdr:col>2</xdr:col>
      <xdr:colOff>371475</xdr:colOff>
      <xdr:row>24</xdr:row>
      <xdr:rowOff>38100</xdr:rowOff>
    </xdr:from>
    <xdr:to>
      <xdr:col>3</xdr:col>
      <xdr:colOff>533400</xdr:colOff>
      <xdr:row>27</xdr:row>
      <xdr:rowOff>47625</xdr:rowOff>
    </xdr:to>
    <xdr:cxnSp macro="">
      <xdr:nvCxnSpPr>
        <xdr:cNvPr id="6" name="Ravni poveznik 5"/>
        <xdr:cNvCxnSpPr>
          <a:endCxn id="4" idx="1"/>
        </xdr:cNvCxnSpPr>
      </xdr:nvCxnSpPr>
      <xdr:spPr>
        <a:xfrm flipV="1">
          <a:off x="1590675" y="4057650"/>
          <a:ext cx="771525" cy="495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190500</xdr:colOff>
      <xdr:row>51</xdr:row>
      <xdr:rowOff>66675</xdr:rowOff>
    </xdr:from>
    <xdr:to>
      <xdr:col>7</xdr:col>
      <xdr:colOff>485776</xdr:colOff>
      <xdr:row>53</xdr:row>
      <xdr:rowOff>152400</xdr:rowOff>
    </xdr:to>
    <xdr:cxnSp macro="">
      <xdr:nvCxnSpPr>
        <xdr:cNvPr id="12" name="Ravni poveznik 11"/>
        <xdr:cNvCxnSpPr/>
      </xdr:nvCxnSpPr>
      <xdr:spPr>
        <a:xfrm>
          <a:off x="3848100" y="8458200"/>
          <a:ext cx="904876" cy="409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52</xdr:row>
      <xdr:rowOff>152400</xdr:rowOff>
    </xdr:from>
    <xdr:to>
      <xdr:col>10</xdr:col>
      <xdr:colOff>28574</xdr:colOff>
      <xdr:row>54</xdr:row>
      <xdr:rowOff>114300</xdr:rowOff>
    </xdr:to>
    <xdr:sp macro="" textlink="">
      <xdr:nvSpPr>
        <xdr:cNvPr id="16" name="TekstniOkvir 15"/>
        <xdr:cNvSpPr txBox="1"/>
      </xdr:nvSpPr>
      <xdr:spPr>
        <a:xfrm>
          <a:off x="4752975" y="8705850"/>
          <a:ext cx="1371599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r-HR" sz="1600"/>
            <a:t>ZID SE NE LIČI</a:t>
          </a:r>
        </a:p>
      </xdr:txBody>
    </xdr:sp>
    <xdr:clientData/>
  </xdr:twoCellAnchor>
  <xdr:twoCellAnchor editAs="oneCell">
    <xdr:from>
      <xdr:col>1</xdr:col>
      <xdr:colOff>28574</xdr:colOff>
      <xdr:row>102</xdr:row>
      <xdr:rowOff>47625</xdr:rowOff>
    </xdr:from>
    <xdr:to>
      <xdr:col>9</xdr:col>
      <xdr:colOff>352425</xdr:colOff>
      <xdr:row>139</xdr:row>
      <xdr:rowOff>85726</xdr:rowOff>
    </xdr:to>
    <xdr:pic>
      <xdr:nvPicPr>
        <xdr:cNvPr id="17" name="Slika 1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241" t="26021" r="64318" b="15359"/>
        <a:stretch/>
      </xdr:blipFill>
      <xdr:spPr>
        <a:xfrm>
          <a:off x="638174" y="16697325"/>
          <a:ext cx="5200651" cy="6029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19050</xdr:rowOff>
    </xdr:from>
    <xdr:to>
      <xdr:col>9</xdr:col>
      <xdr:colOff>66675</xdr:colOff>
      <xdr:row>179</xdr:row>
      <xdr:rowOff>95250</xdr:rowOff>
    </xdr:to>
    <xdr:pic>
      <xdr:nvPicPr>
        <xdr:cNvPr id="18" name="Slika 1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969" t="31300" r="64996" b="17583"/>
        <a:stretch/>
      </xdr:blipFill>
      <xdr:spPr>
        <a:xfrm>
          <a:off x="609600" y="23955375"/>
          <a:ext cx="4943475" cy="52578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187</xdr:row>
      <xdr:rowOff>9525</xdr:rowOff>
    </xdr:from>
    <xdr:to>
      <xdr:col>17</xdr:col>
      <xdr:colOff>161925</xdr:colOff>
      <xdr:row>234</xdr:row>
      <xdr:rowOff>123826</xdr:rowOff>
    </xdr:to>
    <xdr:pic>
      <xdr:nvPicPr>
        <xdr:cNvPr id="19" name="Slika 1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335" t="11761" r="27751" b="13138"/>
        <a:stretch/>
      </xdr:blipFill>
      <xdr:spPr>
        <a:xfrm>
          <a:off x="666750" y="30422850"/>
          <a:ext cx="9858375" cy="772477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243</xdr:row>
      <xdr:rowOff>38100</xdr:rowOff>
    </xdr:from>
    <xdr:to>
      <xdr:col>9</xdr:col>
      <xdr:colOff>200026</xdr:colOff>
      <xdr:row>290</xdr:row>
      <xdr:rowOff>1</xdr:rowOff>
    </xdr:to>
    <xdr:pic>
      <xdr:nvPicPr>
        <xdr:cNvPr id="20" name="Slika 1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949" t="16020" r="62391" b="10359"/>
        <a:stretch/>
      </xdr:blipFill>
      <xdr:spPr>
        <a:xfrm>
          <a:off x="628650" y="39519225"/>
          <a:ext cx="5057776" cy="7572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1:J55"/>
  <sheetViews>
    <sheetView view="pageBreakPreview" zoomScaleSheetLayoutView="100" workbookViewId="0">
      <selection activeCell="F21" sqref="F21"/>
    </sheetView>
  </sheetViews>
  <sheetFormatPr defaultRowHeight="12.75" x14ac:dyDescent="0.2"/>
  <cols>
    <col min="1" max="3" width="9.140625" style="1"/>
    <col min="4" max="4" width="7.85546875" style="1" customWidth="1"/>
    <col min="5" max="16384" width="9.140625" style="1"/>
  </cols>
  <sheetData>
    <row r="11" spans="1:10" ht="23.25" x14ac:dyDescent="0.35">
      <c r="A11" s="148" t="s">
        <v>20</v>
      </c>
      <c r="B11" s="148"/>
      <c r="C11" s="148"/>
      <c r="D11" s="148"/>
      <c r="E11" s="148"/>
      <c r="F11" s="148"/>
      <c r="G11" s="148"/>
      <c r="H11" s="148"/>
      <c r="I11" s="148"/>
      <c r="J11" s="148"/>
    </row>
    <row r="14" spans="1:10" ht="18" x14ac:dyDescent="0.25">
      <c r="A14" s="149" t="s">
        <v>131</v>
      </c>
      <c r="B14" s="149"/>
      <c r="C14" s="149"/>
      <c r="D14" s="149"/>
      <c r="E14" s="149"/>
      <c r="F14" s="149"/>
      <c r="G14" s="149"/>
      <c r="H14" s="149"/>
      <c r="I14" s="149"/>
      <c r="J14" s="149"/>
    </row>
    <row r="15" spans="1:10" ht="18" x14ac:dyDescent="0.25">
      <c r="A15" s="149" t="s">
        <v>132</v>
      </c>
      <c r="B15" s="149"/>
      <c r="C15" s="149"/>
      <c r="D15" s="149"/>
      <c r="E15" s="149"/>
      <c r="F15" s="149"/>
      <c r="G15" s="149"/>
      <c r="H15" s="149"/>
      <c r="I15" s="149"/>
      <c r="J15" s="149"/>
    </row>
    <row r="17" spans="2:3" ht="18" x14ac:dyDescent="0.25">
      <c r="B17" s="2"/>
      <c r="C17" s="2"/>
    </row>
    <row r="51" spans="1:10" x14ac:dyDescent="0.2">
      <c r="A51" s="150" t="s">
        <v>116</v>
      </c>
      <c r="B51" s="150"/>
      <c r="C51" s="150"/>
      <c r="D51" s="150"/>
      <c r="E51" s="150"/>
      <c r="F51" s="150"/>
      <c r="G51" s="150"/>
      <c r="H51" s="150"/>
      <c r="I51" s="150"/>
      <c r="J51" s="150"/>
    </row>
    <row r="55" spans="1:10" x14ac:dyDescent="0.2">
      <c r="E55" s="4"/>
    </row>
  </sheetData>
  <sheetProtection password="CD5F" sheet="1" objects="1" scenarios="1" selectLockedCells="1"/>
  <mergeCells count="4">
    <mergeCell ref="A11:J11"/>
    <mergeCell ref="A14:J14"/>
    <mergeCell ref="A15:J15"/>
    <mergeCell ref="A51:J51"/>
  </mergeCells>
  <pageMargins left="0.7" right="0.7" top="0.75" bottom="0.75" header="0.3" footer="0.3"/>
  <pageSetup paperSize="9" scale="9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J349"/>
  <sheetViews>
    <sheetView tabSelected="1" view="pageBreakPreview" zoomScaleNormal="100" zoomScaleSheetLayoutView="100" workbookViewId="0">
      <selection activeCell="F13" sqref="F13"/>
    </sheetView>
  </sheetViews>
  <sheetFormatPr defaultRowHeight="12.75" x14ac:dyDescent="0.2"/>
  <cols>
    <col min="1" max="1" width="6.7109375" style="1" customWidth="1"/>
    <col min="2" max="2" width="52.42578125" style="1" customWidth="1"/>
    <col min="3" max="3" width="10.140625" style="1" customWidth="1"/>
    <col min="4" max="4" width="11" style="1" customWidth="1"/>
    <col min="5" max="5" width="5.7109375" style="1" customWidth="1"/>
    <col min="6" max="6" width="12.85546875" style="6" bestFit="1" customWidth="1"/>
    <col min="7" max="7" width="5.7109375" style="1" customWidth="1"/>
    <col min="8" max="8" width="17.140625" style="7" bestFit="1" customWidth="1"/>
    <col min="9" max="9" width="9.140625" style="1"/>
    <col min="10" max="10" width="10.140625" style="1" customWidth="1"/>
    <col min="11" max="11" width="8.7109375" style="1" customWidth="1"/>
    <col min="12" max="16384" width="9.140625" style="1"/>
  </cols>
  <sheetData>
    <row r="3" spans="1:10" ht="15.75" x14ac:dyDescent="0.25">
      <c r="B3" s="5" t="s">
        <v>10</v>
      </c>
    </row>
    <row r="5" spans="1:10" x14ac:dyDescent="0.2">
      <c r="A5" s="8" t="s">
        <v>12</v>
      </c>
      <c r="B5" s="9"/>
      <c r="C5" s="8" t="s">
        <v>14</v>
      </c>
      <c r="D5" s="8" t="s">
        <v>13</v>
      </c>
      <c r="E5" s="9"/>
      <c r="F5" s="10" t="s">
        <v>15</v>
      </c>
      <c r="G5" s="9"/>
      <c r="H5" s="11" t="s">
        <v>16</v>
      </c>
      <c r="I5" s="12"/>
      <c r="J5" s="12"/>
    </row>
    <row r="6" spans="1:10" x14ac:dyDescent="0.2">
      <c r="A6" s="13"/>
      <c r="B6" s="12"/>
      <c r="C6" s="13"/>
      <c r="D6" s="14"/>
      <c r="E6" s="12"/>
      <c r="F6" s="15"/>
      <c r="G6" s="12"/>
      <c r="H6" s="16"/>
      <c r="I6" s="12"/>
      <c r="J6" s="12"/>
    </row>
    <row r="7" spans="1:10" x14ac:dyDescent="0.2">
      <c r="D7" s="7"/>
      <c r="F7" s="17"/>
    </row>
    <row r="8" spans="1:10" x14ac:dyDescent="0.2">
      <c r="A8" s="6"/>
      <c r="D8" s="7"/>
    </row>
    <row r="9" spans="1:10" ht="93" customHeight="1" x14ac:dyDescent="0.2">
      <c r="A9" s="131" t="s">
        <v>25</v>
      </c>
      <c r="B9" s="18" t="s">
        <v>123</v>
      </c>
      <c r="C9" s="4"/>
      <c r="D9" s="7"/>
      <c r="E9" s="19"/>
      <c r="F9" s="20"/>
      <c r="G9" s="19"/>
      <c r="H9" s="20"/>
    </row>
    <row r="10" spans="1:10" x14ac:dyDescent="0.2">
      <c r="A10" s="6"/>
      <c r="C10" s="4"/>
      <c r="D10" s="7"/>
      <c r="E10" s="19"/>
      <c r="F10" s="20"/>
      <c r="G10" s="19"/>
      <c r="H10" s="20"/>
    </row>
    <row r="11" spans="1:10" x14ac:dyDescent="0.2">
      <c r="A11" s="21"/>
      <c r="B11" s="3" t="s">
        <v>45</v>
      </c>
      <c r="C11" s="4"/>
      <c r="D11" s="7"/>
      <c r="E11" s="19"/>
      <c r="F11" s="20"/>
      <c r="G11" s="19"/>
      <c r="H11" s="20"/>
    </row>
    <row r="12" spans="1:10" x14ac:dyDescent="0.2">
      <c r="A12" s="21"/>
      <c r="B12" s="3"/>
      <c r="C12" s="4"/>
      <c r="D12" s="7"/>
      <c r="E12" s="19"/>
      <c r="F12" s="20"/>
      <c r="G12" s="19"/>
      <c r="H12" s="20"/>
    </row>
    <row r="13" spans="1:10" x14ac:dyDescent="0.2">
      <c r="A13" s="6"/>
      <c r="C13" s="4" t="s">
        <v>5</v>
      </c>
      <c r="D13" s="7">
        <v>5</v>
      </c>
      <c r="E13" s="19" t="s">
        <v>22</v>
      </c>
      <c r="F13" s="126"/>
      <c r="G13" s="19" t="s">
        <v>9</v>
      </c>
      <c r="H13" s="20">
        <f>ROUND(D13*F13,2)</f>
        <v>0</v>
      </c>
    </row>
    <row r="14" spans="1:10" x14ac:dyDescent="0.2">
      <c r="A14" s="6"/>
      <c r="C14" s="4"/>
      <c r="D14" s="7"/>
      <c r="E14" s="19"/>
      <c r="F14" s="20"/>
      <c r="G14" s="19"/>
      <c r="H14" s="20"/>
    </row>
    <row r="15" spans="1:10" x14ac:dyDescent="0.2">
      <c r="A15" s="6"/>
      <c r="C15" s="4"/>
      <c r="D15" s="7"/>
      <c r="E15" s="19"/>
      <c r="F15" s="20"/>
      <c r="G15" s="19"/>
      <c r="H15" s="20"/>
    </row>
    <row r="16" spans="1:10" ht="66" customHeight="1" x14ac:dyDescent="0.2">
      <c r="A16" s="131" t="s">
        <v>26</v>
      </c>
      <c r="B16" s="18" t="s">
        <v>47</v>
      </c>
      <c r="D16" s="7"/>
      <c r="H16" s="20"/>
    </row>
    <row r="17" spans="1:8" x14ac:dyDescent="0.2">
      <c r="A17" s="6"/>
      <c r="D17" s="7"/>
      <c r="H17" s="20"/>
    </row>
    <row r="18" spans="1:8" x14ac:dyDescent="0.2">
      <c r="A18" s="6"/>
      <c r="D18" s="7"/>
      <c r="H18" s="20"/>
    </row>
    <row r="19" spans="1:8" x14ac:dyDescent="0.2">
      <c r="A19" s="6"/>
      <c r="C19" s="4" t="s">
        <v>24</v>
      </c>
      <c r="D19" s="7">
        <v>10.4</v>
      </c>
      <c r="E19" s="19" t="s">
        <v>22</v>
      </c>
      <c r="F19" s="127"/>
      <c r="G19" s="19" t="s">
        <v>9</v>
      </c>
      <c r="H19" s="20">
        <f>ROUND(D19*F19,2)</f>
        <v>0</v>
      </c>
    </row>
    <row r="20" spans="1:8" x14ac:dyDescent="0.2">
      <c r="A20" s="6"/>
      <c r="C20" s="4"/>
      <c r="D20" s="7"/>
      <c r="E20" s="4"/>
      <c r="F20" s="23"/>
      <c r="G20" s="19"/>
      <c r="H20" s="20"/>
    </row>
    <row r="21" spans="1:8" x14ac:dyDescent="0.2">
      <c r="A21" s="6"/>
      <c r="C21" s="4"/>
      <c r="D21" s="7"/>
      <c r="E21" s="4"/>
      <c r="F21" s="23"/>
      <c r="G21" s="19"/>
      <c r="H21" s="20"/>
    </row>
    <row r="22" spans="1:8" ht="92.25" customHeight="1" x14ac:dyDescent="0.2">
      <c r="A22" s="56" t="s">
        <v>21</v>
      </c>
      <c r="B22" s="136" t="s">
        <v>124</v>
      </c>
      <c r="C22" s="57"/>
      <c r="D22" s="38"/>
      <c r="E22" s="57"/>
      <c r="F22" s="58"/>
      <c r="G22" s="57"/>
      <c r="H22" s="59"/>
    </row>
    <row r="23" spans="1:8" x14ac:dyDescent="0.2">
      <c r="A23" s="60"/>
      <c r="B23" s="61"/>
      <c r="C23" s="57"/>
      <c r="D23" s="38"/>
      <c r="E23" s="57"/>
      <c r="F23" s="58"/>
      <c r="G23" s="57"/>
      <c r="H23" s="59"/>
    </row>
    <row r="24" spans="1:8" x14ac:dyDescent="0.2">
      <c r="A24" s="60"/>
      <c r="B24" s="61"/>
      <c r="C24" s="57"/>
      <c r="D24" s="38"/>
      <c r="E24" s="57"/>
      <c r="F24" s="58"/>
      <c r="G24" s="57"/>
      <c r="H24" s="59"/>
    </row>
    <row r="25" spans="1:8" x14ac:dyDescent="0.2">
      <c r="A25" s="60"/>
      <c r="B25" s="61"/>
      <c r="C25" s="4" t="s">
        <v>1</v>
      </c>
      <c r="D25" s="50">
        <v>1</v>
      </c>
      <c r="E25" s="19" t="s">
        <v>11</v>
      </c>
      <c r="F25" s="129"/>
      <c r="G25" s="19" t="s">
        <v>9</v>
      </c>
      <c r="H25" s="20">
        <f>ROUND(D25*F25,2)</f>
        <v>0</v>
      </c>
    </row>
    <row r="26" spans="1:8" x14ac:dyDescent="0.2">
      <c r="A26" s="60"/>
      <c r="B26" s="61"/>
      <c r="C26" s="4"/>
      <c r="D26" s="50"/>
      <c r="E26" s="19"/>
      <c r="F26" s="145"/>
      <c r="G26" s="19"/>
      <c r="H26" s="20"/>
    </row>
    <row r="27" spans="1:8" x14ac:dyDescent="0.2">
      <c r="A27" s="60"/>
      <c r="B27" s="61"/>
      <c r="C27" s="4"/>
      <c r="D27" s="50"/>
      <c r="E27" s="19"/>
      <c r="F27" s="145"/>
      <c r="G27" s="19"/>
      <c r="H27" s="20"/>
    </row>
    <row r="28" spans="1:8" ht="102" x14ac:dyDescent="0.2">
      <c r="A28" s="56" t="s">
        <v>59</v>
      </c>
      <c r="B28" s="136" t="s">
        <v>125</v>
      </c>
      <c r="C28" s="57"/>
      <c r="D28" s="38"/>
      <c r="E28" s="57"/>
      <c r="F28" s="58"/>
      <c r="G28" s="57"/>
      <c r="H28" s="59"/>
    </row>
    <row r="29" spans="1:8" x14ac:dyDescent="0.2">
      <c r="A29" s="60"/>
      <c r="B29" s="61"/>
      <c r="C29" s="57"/>
      <c r="D29" s="38"/>
      <c r="E29" s="57"/>
      <c r="F29" s="58"/>
      <c r="G29" s="57"/>
      <c r="H29" s="59"/>
    </row>
    <row r="30" spans="1:8" x14ac:dyDescent="0.2">
      <c r="A30" s="60"/>
      <c r="B30" s="61"/>
      <c r="C30" s="57"/>
      <c r="D30" s="38"/>
      <c r="E30" s="57"/>
      <c r="F30" s="58"/>
      <c r="G30" s="57"/>
      <c r="H30" s="59"/>
    </row>
    <row r="31" spans="1:8" x14ac:dyDescent="0.2">
      <c r="A31" s="60"/>
      <c r="B31" s="61"/>
      <c r="C31" s="4" t="s">
        <v>1</v>
      </c>
      <c r="D31" s="50">
        <v>1</v>
      </c>
      <c r="E31" s="19" t="s">
        <v>11</v>
      </c>
      <c r="F31" s="129"/>
      <c r="G31" s="19" t="s">
        <v>9</v>
      </c>
      <c r="H31" s="20">
        <f>ROUND(D31*F31,2)</f>
        <v>0</v>
      </c>
    </row>
    <row r="32" spans="1:8" x14ac:dyDescent="0.2">
      <c r="A32" s="60"/>
      <c r="B32" s="61"/>
      <c r="C32" s="4"/>
      <c r="D32" s="50"/>
      <c r="E32" s="19"/>
      <c r="F32" s="145"/>
      <c r="G32" s="19"/>
      <c r="H32" s="20"/>
    </row>
    <row r="33" spans="1:8" x14ac:dyDescent="0.2">
      <c r="A33" s="6"/>
      <c r="C33" s="4"/>
      <c r="D33" s="7"/>
      <c r="E33" s="4"/>
      <c r="F33" s="23"/>
      <c r="G33" s="19"/>
      <c r="H33" s="20"/>
    </row>
    <row r="34" spans="1:8" ht="13.5" thickBot="1" x14ac:dyDescent="0.25">
      <c r="A34" s="6"/>
      <c r="C34" s="4"/>
      <c r="D34" s="7"/>
      <c r="E34" s="19"/>
      <c r="F34" s="23"/>
      <c r="G34" s="19"/>
      <c r="H34" s="20"/>
    </row>
    <row r="35" spans="1:8" x14ac:dyDescent="0.2">
      <c r="A35" s="132"/>
      <c r="B35" s="133"/>
      <c r="C35" s="133"/>
      <c r="D35" s="133"/>
      <c r="E35" s="133"/>
      <c r="F35" s="132"/>
      <c r="G35" s="133"/>
      <c r="H35" s="134"/>
    </row>
    <row r="36" spans="1:8" x14ac:dyDescent="0.2">
      <c r="A36" s="6"/>
      <c r="G36" s="29" t="s">
        <v>42</v>
      </c>
      <c r="H36" s="30">
        <f>SUM(H6:H34)</f>
        <v>0</v>
      </c>
    </row>
    <row r="37" spans="1:8" ht="13.5" thickBot="1" x14ac:dyDescent="0.25">
      <c r="A37" s="25"/>
      <c r="B37" s="26"/>
      <c r="C37" s="26"/>
      <c r="D37" s="26"/>
      <c r="E37" s="26"/>
      <c r="F37" s="25"/>
      <c r="G37" s="26"/>
      <c r="H37" s="27"/>
    </row>
    <row r="38" spans="1:8" ht="13.5" thickTop="1" x14ac:dyDescent="0.2">
      <c r="A38" s="6"/>
    </row>
    <row r="39" spans="1:8" x14ac:dyDescent="0.2">
      <c r="A39" s="6"/>
    </row>
    <row r="40" spans="1:8" x14ac:dyDescent="0.2">
      <c r="A40" s="6"/>
    </row>
    <row r="41" spans="1:8" ht="15.75" x14ac:dyDescent="0.25">
      <c r="B41" s="5" t="s">
        <v>113</v>
      </c>
    </row>
    <row r="43" spans="1:8" x14ac:dyDescent="0.2">
      <c r="A43" s="8" t="s">
        <v>12</v>
      </c>
      <c r="B43" s="9"/>
      <c r="C43" s="8" t="s">
        <v>14</v>
      </c>
      <c r="D43" s="8" t="s">
        <v>13</v>
      </c>
      <c r="E43" s="9"/>
      <c r="F43" s="10" t="s">
        <v>15</v>
      </c>
      <c r="G43" s="9"/>
      <c r="H43" s="11" t="s">
        <v>16</v>
      </c>
    </row>
    <row r="44" spans="1:8" x14ac:dyDescent="0.2">
      <c r="A44" s="36"/>
      <c r="B44" s="37"/>
      <c r="C44" s="36"/>
      <c r="D44" s="38"/>
      <c r="E44" s="37"/>
      <c r="F44" s="39"/>
      <c r="G44" s="37"/>
      <c r="H44" s="40"/>
    </row>
    <row r="45" spans="1:8" x14ac:dyDescent="0.2">
      <c r="A45" s="36"/>
      <c r="B45" s="37"/>
      <c r="C45" s="36"/>
      <c r="D45" s="38"/>
      <c r="E45" s="37"/>
      <c r="F45" s="39"/>
      <c r="G45" s="37"/>
      <c r="H45" s="40"/>
    </row>
    <row r="46" spans="1:8" x14ac:dyDescent="0.2">
      <c r="A46" s="36"/>
      <c r="B46" s="37"/>
      <c r="C46" s="36"/>
      <c r="D46" s="38"/>
      <c r="E46" s="37"/>
      <c r="F46" s="39"/>
      <c r="G46" s="37"/>
      <c r="H46" s="40"/>
    </row>
    <row r="47" spans="1:8" ht="123" customHeight="1" x14ac:dyDescent="0.2">
      <c r="A47" s="47" t="s">
        <v>27</v>
      </c>
      <c r="B47" s="49" t="s">
        <v>126</v>
      </c>
      <c r="C47" s="4"/>
      <c r="D47" s="7"/>
      <c r="E47" s="19"/>
      <c r="F47" s="45"/>
      <c r="G47" s="46"/>
      <c r="H47" s="48"/>
    </row>
    <row r="48" spans="1:8" x14ac:dyDescent="0.2">
      <c r="A48" s="32"/>
      <c r="B48" s="32"/>
      <c r="C48" s="4"/>
      <c r="D48" s="7"/>
      <c r="E48" s="19"/>
      <c r="F48" s="45"/>
      <c r="G48" s="46"/>
      <c r="H48" s="48"/>
    </row>
    <row r="49" spans="1:8" x14ac:dyDescent="0.2">
      <c r="A49" s="32"/>
      <c r="B49" s="32"/>
      <c r="C49" s="4"/>
      <c r="D49" s="7"/>
      <c r="E49" s="19"/>
      <c r="F49" s="45"/>
      <c r="G49" s="46"/>
      <c r="H49" s="48"/>
    </row>
    <row r="50" spans="1:8" x14ac:dyDescent="0.2">
      <c r="A50" s="32"/>
      <c r="B50" s="32"/>
      <c r="C50" s="4" t="s">
        <v>5</v>
      </c>
      <c r="D50" s="7">
        <v>5</v>
      </c>
      <c r="E50" s="19" t="s">
        <v>22</v>
      </c>
      <c r="F50" s="128"/>
      <c r="G50" s="46" t="s">
        <v>9</v>
      </c>
      <c r="H50" s="20">
        <f>ROUND(D50*F50,2)</f>
        <v>0</v>
      </c>
    </row>
    <row r="51" spans="1:8" x14ac:dyDescent="0.2">
      <c r="A51" s="32"/>
      <c r="B51" s="32"/>
      <c r="C51" s="4"/>
      <c r="D51" s="7"/>
      <c r="E51" s="19"/>
      <c r="F51" s="45"/>
      <c r="G51" s="46"/>
      <c r="H51" s="48"/>
    </row>
    <row r="52" spans="1:8" x14ac:dyDescent="0.2">
      <c r="A52" s="32"/>
      <c r="B52" s="32"/>
      <c r="C52" s="4"/>
      <c r="D52" s="7"/>
      <c r="E52" s="19"/>
      <c r="F52" s="45"/>
      <c r="G52" s="46"/>
      <c r="H52" s="48"/>
    </row>
    <row r="53" spans="1:8" ht="13.5" thickBot="1" x14ac:dyDescent="0.25">
      <c r="A53" s="32"/>
      <c r="B53" s="32"/>
      <c r="C53" s="4"/>
      <c r="D53" s="7"/>
      <c r="E53" s="19"/>
      <c r="F53" s="45"/>
      <c r="G53" s="46"/>
      <c r="H53" s="48"/>
    </row>
    <row r="54" spans="1:8" x14ac:dyDescent="0.2">
      <c r="A54" s="133"/>
      <c r="B54" s="133"/>
      <c r="C54" s="133"/>
      <c r="D54" s="133"/>
      <c r="E54" s="133"/>
      <c r="F54" s="132"/>
      <c r="G54" s="133"/>
      <c r="H54" s="135"/>
    </row>
    <row r="55" spans="1:8" x14ac:dyDescent="0.2">
      <c r="G55" s="29" t="s">
        <v>85</v>
      </c>
      <c r="H55" s="51">
        <f>SUM(H44:H53)</f>
        <v>0</v>
      </c>
    </row>
    <row r="56" spans="1:8" ht="13.5" thickBot="1" x14ac:dyDescent="0.25">
      <c r="A56" s="26"/>
      <c r="B56" s="26"/>
      <c r="C56" s="26"/>
      <c r="D56" s="26"/>
      <c r="E56" s="26"/>
      <c r="F56" s="25"/>
      <c r="G56" s="26"/>
      <c r="H56" s="27"/>
    </row>
    <row r="57" spans="1:8" ht="13.5" thickTop="1" x14ac:dyDescent="0.2"/>
    <row r="60" spans="1:8" ht="15.75" x14ac:dyDescent="0.25">
      <c r="B60" s="5" t="s">
        <v>48</v>
      </c>
    </row>
    <row r="62" spans="1:8" x14ac:dyDescent="0.2">
      <c r="A62" s="8" t="s">
        <v>12</v>
      </c>
      <c r="B62" s="9"/>
      <c r="C62" s="8" t="s">
        <v>14</v>
      </c>
      <c r="D62" s="8" t="s">
        <v>13</v>
      </c>
      <c r="E62" s="9"/>
      <c r="F62" s="10" t="s">
        <v>15</v>
      </c>
      <c r="G62" s="9"/>
      <c r="H62" s="11" t="s">
        <v>16</v>
      </c>
    </row>
    <row r="63" spans="1:8" x14ac:dyDescent="0.2">
      <c r="A63" s="13"/>
      <c r="B63" s="12"/>
      <c r="C63" s="13"/>
      <c r="D63" s="14"/>
      <c r="E63" s="12"/>
      <c r="F63" s="15"/>
      <c r="G63" s="12"/>
      <c r="H63" s="55"/>
    </row>
    <row r="64" spans="1:8" x14ac:dyDescent="0.2">
      <c r="A64" s="13"/>
      <c r="B64" s="12"/>
      <c r="C64" s="13"/>
      <c r="D64" s="14"/>
      <c r="E64" s="12"/>
      <c r="F64" s="15"/>
      <c r="G64" s="12"/>
      <c r="H64" s="55"/>
    </row>
    <row r="65" spans="1:8" x14ac:dyDescent="0.2">
      <c r="A65" s="13"/>
      <c r="B65" s="12"/>
      <c r="C65" s="13"/>
      <c r="D65" s="14"/>
      <c r="E65" s="12"/>
      <c r="F65" s="15"/>
      <c r="G65" s="12"/>
      <c r="H65" s="55"/>
    </row>
    <row r="66" spans="1:8" ht="66.75" customHeight="1" x14ac:dyDescent="0.2">
      <c r="A66" s="56" t="s">
        <v>28</v>
      </c>
      <c r="B66" s="136" t="s">
        <v>62</v>
      </c>
      <c r="C66" s="57"/>
      <c r="D66" s="38"/>
      <c r="E66" s="57"/>
      <c r="F66" s="58"/>
      <c r="G66" s="57"/>
      <c r="H66" s="59"/>
    </row>
    <row r="67" spans="1:8" x14ac:dyDescent="0.2">
      <c r="A67" s="60"/>
      <c r="B67" s="61"/>
      <c r="C67" s="57"/>
      <c r="D67" s="38"/>
      <c r="E67" s="57"/>
      <c r="F67" s="58"/>
      <c r="G67" s="57"/>
      <c r="H67" s="59"/>
    </row>
    <row r="68" spans="1:8" x14ac:dyDescent="0.2">
      <c r="A68" s="60"/>
      <c r="B68" s="61"/>
      <c r="C68" s="57"/>
      <c r="D68" s="38"/>
      <c r="E68" s="57"/>
      <c r="F68" s="58"/>
      <c r="G68" s="57"/>
      <c r="H68" s="59"/>
    </row>
    <row r="69" spans="1:8" x14ac:dyDescent="0.2">
      <c r="A69" s="60"/>
      <c r="B69" s="61"/>
      <c r="C69" s="4" t="s">
        <v>1</v>
      </c>
      <c r="D69" s="50">
        <v>3</v>
      </c>
      <c r="E69" s="19" t="s">
        <v>11</v>
      </c>
      <c r="F69" s="129"/>
      <c r="G69" s="19" t="s">
        <v>9</v>
      </c>
      <c r="H69" s="20">
        <f>ROUND(D69*F69,2)</f>
        <v>0</v>
      </c>
    </row>
    <row r="70" spans="1:8" x14ac:dyDescent="0.2">
      <c r="A70" s="13"/>
      <c r="B70" s="12"/>
      <c r="C70" s="13"/>
      <c r="D70" s="14"/>
      <c r="E70" s="12"/>
      <c r="F70" s="15"/>
      <c r="G70" s="12"/>
      <c r="H70" s="55"/>
    </row>
    <row r="71" spans="1:8" x14ac:dyDescent="0.2">
      <c r="A71" s="13"/>
      <c r="B71" s="12"/>
      <c r="C71" s="13"/>
      <c r="D71" s="14"/>
      <c r="E71" s="12"/>
      <c r="F71" s="15"/>
      <c r="G71" s="12"/>
      <c r="H71" s="55"/>
    </row>
    <row r="72" spans="1:8" ht="81.75" customHeight="1" x14ac:dyDescent="0.2">
      <c r="A72" s="56" t="s">
        <v>29</v>
      </c>
      <c r="B72" s="136" t="s">
        <v>60</v>
      </c>
      <c r="C72" s="57"/>
      <c r="D72" s="38"/>
      <c r="E72" s="57"/>
      <c r="F72" s="58"/>
      <c r="G72" s="57"/>
      <c r="H72" s="59"/>
    </row>
    <row r="73" spans="1:8" x14ac:dyDescent="0.2">
      <c r="A73" s="60"/>
      <c r="B73" s="61"/>
      <c r="C73" s="57"/>
      <c r="D73" s="38"/>
      <c r="E73" s="57"/>
      <c r="F73" s="58"/>
      <c r="G73" s="57"/>
      <c r="H73" s="59"/>
    </row>
    <row r="74" spans="1:8" x14ac:dyDescent="0.2">
      <c r="A74" s="60"/>
      <c r="B74" s="61"/>
      <c r="C74" s="57"/>
      <c r="D74" s="38"/>
      <c r="E74" s="57"/>
      <c r="F74" s="58"/>
      <c r="G74" s="57"/>
      <c r="H74" s="59"/>
    </row>
    <row r="75" spans="1:8" x14ac:dyDescent="0.2">
      <c r="A75" s="60"/>
      <c r="B75" s="61"/>
      <c r="C75" s="4" t="s">
        <v>1</v>
      </c>
      <c r="D75" s="50">
        <v>1</v>
      </c>
      <c r="E75" s="19" t="s">
        <v>11</v>
      </c>
      <c r="F75" s="129"/>
      <c r="G75" s="19" t="s">
        <v>9</v>
      </c>
      <c r="H75" s="20">
        <f>ROUND(D75*F75,2)</f>
        <v>0</v>
      </c>
    </row>
    <row r="76" spans="1:8" x14ac:dyDescent="0.2">
      <c r="A76" s="60"/>
      <c r="B76" s="61"/>
      <c r="C76" s="4"/>
      <c r="D76" s="50"/>
      <c r="E76" s="19"/>
      <c r="F76" s="145"/>
      <c r="G76" s="19"/>
      <c r="H76" s="20"/>
    </row>
    <row r="77" spans="1:8" x14ac:dyDescent="0.2">
      <c r="A77" s="60"/>
      <c r="B77" s="61"/>
      <c r="C77" s="4"/>
      <c r="D77" s="50"/>
      <c r="E77" s="19"/>
      <c r="F77" s="145"/>
      <c r="G77" s="19"/>
      <c r="H77" s="20"/>
    </row>
    <row r="78" spans="1:8" ht="67.5" customHeight="1" x14ac:dyDescent="0.2">
      <c r="A78" s="56" t="s">
        <v>61</v>
      </c>
      <c r="B78" s="136" t="s">
        <v>63</v>
      </c>
      <c r="C78" s="57"/>
      <c r="D78" s="38"/>
      <c r="E78" s="57"/>
      <c r="F78" s="58"/>
      <c r="G78" s="57"/>
      <c r="H78" s="59"/>
    </row>
    <row r="79" spans="1:8" x14ac:dyDescent="0.2">
      <c r="A79" s="60"/>
      <c r="B79" s="61"/>
      <c r="C79" s="57"/>
      <c r="D79" s="38"/>
      <c r="E79" s="57"/>
      <c r="F79" s="58"/>
      <c r="G79" s="57"/>
      <c r="H79" s="59"/>
    </row>
    <row r="80" spans="1:8" x14ac:dyDescent="0.2">
      <c r="A80" s="60"/>
      <c r="B80" s="61"/>
      <c r="C80" s="57"/>
      <c r="D80" s="38"/>
      <c r="E80" s="57"/>
      <c r="F80" s="58"/>
      <c r="G80" s="57"/>
      <c r="H80" s="59"/>
    </row>
    <row r="81" spans="1:8" x14ac:dyDescent="0.2">
      <c r="A81" s="60"/>
      <c r="B81" s="61"/>
      <c r="C81" s="4" t="s">
        <v>1</v>
      </c>
      <c r="D81" s="50">
        <v>11</v>
      </c>
      <c r="E81" s="19" t="s">
        <v>11</v>
      </c>
      <c r="F81" s="129"/>
      <c r="G81" s="19" t="s">
        <v>9</v>
      </c>
      <c r="H81" s="20">
        <f>ROUND(D81*F81,2)</f>
        <v>0</v>
      </c>
    </row>
    <row r="82" spans="1:8" x14ac:dyDescent="0.2">
      <c r="A82" s="60"/>
      <c r="B82" s="61"/>
      <c r="C82" s="4"/>
      <c r="D82" s="50"/>
      <c r="E82" s="19"/>
      <c r="F82" s="145"/>
      <c r="G82" s="19"/>
      <c r="H82" s="20"/>
    </row>
    <row r="83" spans="1:8" x14ac:dyDescent="0.2">
      <c r="A83" s="60"/>
      <c r="B83" s="61"/>
      <c r="C83" s="4"/>
      <c r="D83" s="50"/>
      <c r="E83" s="19"/>
      <c r="F83" s="145"/>
      <c r="G83" s="19"/>
      <c r="H83" s="20"/>
    </row>
    <row r="84" spans="1:8" ht="72.75" customHeight="1" x14ac:dyDescent="0.2">
      <c r="A84" s="56" t="s">
        <v>88</v>
      </c>
      <c r="B84" s="136" t="s">
        <v>66</v>
      </c>
      <c r="C84" s="57"/>
      <c r="D84" s="38"/>
      <c r="E84" s="57"/>
      <c r="F84" s="58"/>
      <c r="G84" s="57"/>
      <c r="H84" s="59"/>
    </row>
    <row r="85" spans="1:8" x14ac:dyDescent="0.2">
      <c r="A85" s="60"/>
      <c r="B85" s="61"/>
      <c r="C85" s="57"/>
      <c r="D85" s="38"/>
      <c r="E85" s="57"/>
      <c r="F85" s="58"/>
      <c r="G85" s="57"/>
      <c r="H85" s="59"/>
    </row>
    <row r="86" spans="1:8" x14ac:dyDescent="0.2">
      <c r="A86" s="60"/>
      <c r="B86" s="61"/>
      <c r="C86" s="57"/>
      <c r="D86" s="38"/>
      <c r="E86" s="57"/>
      <c r="F86" s="58"/>
      <c r="G86" s="57"/>
      <c r="H86" s="59"/>
    </row>
    <row r="87" spans="1:8" x14ac:dyDescent="0.2">
      <c r="A87" s="60"/>
      <c r="B87" s="61"/>
      <c r="C87" s="4" t="s">
        <v>1</v>
      </c>
      <c r="D87" s="50">
        <v>1</v>
      </c>
      <c r="E87" s="19" t="s">
        <v>11</v>
      </c>
      <c r="F87" s="129"/>
      <c r="G87" s="19" t="s">
        <v>9</v>
      </c>
      <c r="H87" s="20">
        <f>ROUND(D87*F87,2)</f>
        <v>0</v>
      </c>
    </row>
    <row r="88" spans="1:8" x14ac:dyDescent="0.2">
      <c r="A88" s="60"/>
      <c r="B88" s="61"/>
      <c r="C88" s="4"/>
      <c r="D88" s="50"/>
      <c r="E88" s="19"/>
      <c r="F88" s="145"/>
      <c r="G88" s="19"/>
      <c r="H88" s="20"/>
    </row>
    <row r="89" spans="1:8" x14ac:dyDescent="0.2">
      <c r="A89" s="60"/>
      <c r="B89" s="61"/>
      <c r="C89" s="4"/>
      <c r="D89" s="50"/>
      <c r="E89" s="19"/>
      <c r="F89" s="145"/>
      <c r="G89" s="19"/>
      <c r="H89" s="20"/>
    </row>
    <row r="90" spans="1:8" ht="56.25" customHeight="1" x14ac:dyDescent="0.2">
      <c r="A90" s="56" t="s">
        <v>89</v>
      </c>
      <c r="B90" s="136" t="s">
        <v>64</v>
      </c>
      <c r="C90" s="57"/>
      <c r="D90" s="38"/>
      <c r="E90" s="57"/>
      <c r="F90" s="58"/>
      <c r="G90" s="57"/>
      <c r="H90" s="59"/>
    </row>
    <row r="91" spans="1:8" x14ac:dyDescent="0.2">
      <c r="A91" s="60"/>
      <c r="B91" s="61"/>
      <c r="C91" s="57"/>
      <c r="D91" s="38"/>
      <c r="E91" s="57"/>
      <c r="F91" s="58"/>
      <c r="G91" s="57"/>
      <c r="H91" s="59"/>
    </row>
    <row r="92" spans="1:8" x14ac:dyDescent="0.2">
      <c r="A92" s="60"/>
      <c r="B92" s="61"/>
      <c r="C92" s="57"/>
      <c r="D92" s="38"/>
      <c r="E92" s="57"/>
      <c r="F92" s="58"/>
      <c r="G92" s="57"/>
      <c r="H92" s="59"/>
    </row>
    <row r="93" spans="1:8" x14ac:dyDescent="0.2">
      <c r="A93" s="60"/>
      <c r="B93" s="61"/>
      <c r="C93" s="4" t="s">
        <v>1</v>
      </c>
      <c r="D93" s="50">
        <v>1</v>
      </c>
      <c r="E93" s="19" t="s">
        <v>11</v>
      </c>
      <c r="F93" s="129"/>
      <c r="G93" s="19" t="s">
        <v>9</v>
      </c>
      <c r="H93" s="20">
        <f>ROUND(D93*F93,2)</f>
        <v>0</v>
      </c>
    </row>
    <row r="94" spans="1:8" x14ac:dyDescent="0.2">
      <c r="A94" s="60"/>
      <c r="B94" s="61"/>
      <c r="C94" s="4"/>
      <c r="D94" s="50"/>
      <c r="E94" s="19"/>
      <c r="F94" s="145"/>
      <c r="G94" s="19"/>
      <c r="H94" s="20"/>
    </row>
    <row r="95" spans="1:8" x14ac:dyDescent="0.2">
      <c r="A95" s="60"/>
      <c r="B95" s="61"/>
      <c r="C95" s="4"/>
      <c r="D95" s="50"/>
      <c r="E95" s="19"/>
      <c r="F95" s="145"/>
      <c r="G95" s="19"/>
      <c r="H95" s="20"/>
    </row>
    <row r="96" spans="1:8" ht="105.75" customHeight="1" x14ac:dyDescent="0.2">
      <c r="A96" s="35" t="s">
        <v>90</v>
      </c>
      <c r="B96" s="18" t="s">
        <v>65</v>
      </c>
      <c r="D96" s="7"/>
      <c r="F96" s="1"/>
      <c r="H96" s="1"/>
    </row>
    <row r="97" spans="1:8" x14ac:dyDescent="0.2">
      <c r="A97" s="3"/>
      <c r="C97" s="3"/>
      <c r="D97" s="7"/>
      <c r="F97" s="1"/>
      <c r="H97" s="1"/>
    </row>
    <row r="98" spans="1:8" x14ac:dyDescent="0.2">
      <c r="A98" s="3" t="s">
        <v>34</v>
      </c>
      <c r="B98" s="3" t="s">
        <v>49</v>
      </c>
      <c r="C98" s="3"/>
      <c r="D98" s="7"/>
      <c r="F98" s="1"/>
      <c r="H98" s="1"/>
    </row>
    <row r="99" spans="1:8" x14ac:dyDescent="0.2">
      <c r="B99" s="3"/>
      <c r="C99" s="3" t="s">
        <v>1</v>
      </c>
      <c r="D99" s="7">
        <v>8</v>
      </c>
      <c r="E99" s="142" t="s">
        <v>22</v>
      </c>
      <c r="F99" s="127"/>
      <c r="G99" s="142" t="s">
        <v>9</v>
      </c>
      <c r="H99" s="20">
        <f>ROUND(D99*F99,2)</f>
        <v>0</v>
      </c>
    </row>
    <row r="100" spans="1:8" x14ac:dyDescent="0.2">
      <c r="B100" s="3"/>
      <c r="C100" s="3"/>
      <c r="D100" s="7"/>
      <c r="E100" s="142"/>
      <c r="F100" s="23"/>
      <c r="G100" s="142"/>
      <c r="H100" s="20"/>
    </row>
    <row r="101" spans="1:8" x14ac:dyDescent="0.2">
      <c r="B101" s="3"/>
      <c r="C101" s="3"/>
      <c r="D101" s="7"/>
      <c r="E101" s="142"/>
      <c r="F101" s="23"/>
      <c r="G101" s="142"/>
      <c r="H101" s="20"/>
    </row>
    <row r="102" spans="1:8" x14ac:dyDescent="0.2">
      <c r="A102" s="3" t="s">
        <v>35</v>
      </c>
      <c r="B102" s="3" t="s">
        <v>50</v>
      </c>
      <c r="C102" s="3"/>
      <c r="D102" s="137"/>
      <c r="E102" s="3"/>
      <c r="F102" s="3"/>
      <c r="G102" s="3"/>
      <c r="H102" s="3"/>
    </row>
    <row r="103" spans="1:8" x14ac:dyDescent="0.2">
      <c r="A103" s="3"/>
      <c r="B103" s="3"/>
      <c r="C103" s="3"/>
      <c r="D103" s="137"/>
      <c r="E103" s="3"/>
      <c r="F103" s="3"/>
      <c r="G103" s="3"/>
      <c r="H103" s="3"/>
    </row>
    <row r="104" spans="1:8" x14ac:dyDescent="0.2">
      <c r="B104" s="3"/>
      <c r="C104" s="138" t="s">
        <v>1</v>
      </c>
      <c r="D104" s="137">
        <v>4</v>
      </c>
      <c r="E104" s="142" t="s">
        <v>11</v>
      </c>
      <c r="F104" s="139"/>
      <c r="G104" s="142" t="s">
        <v>9</v>
      </c>
      <c r="H104" s="20">
        <f>ROUND(D104*F104,2)</f>
        <v>0</v>
      </c>
    </row>
    <row r="105" spans="1:8" x14ac:dyDescent="0.2">
      <c r="B105" s="3"/>
      <c r="C105" s="138"/>
      <c r="D105" s="137"/>
      <c r="E105" s="142"/>
      <c r="F105" s="140"/>
      <c r="G105" s="142"/>
      <c r="H105" s="20"/>
    </row>
    <row r="106" spans="1:8" x14ac:dyDescent="0.2">
      <c r="B106" s="3"/>
      <c r="C106" s="138"/>
      <c r="D106" s="137"/>
      <c r="E106" s="142"/>
      <c r="F106" s="140"/>
      <c r="G106" s="142"/>
      <c r="H106" s="20"/>
    </row>
    <row r="107" spans="1:8" ht="59.25" customHeight="1" x14ac:dyDescent="0.2">
      <c r="A107" s="56" t="s">
        <v>91</v>
      </c>
      <c r="B107" s="136" t="s">
        <v>67</v>
      </c>
      <c r="C107" s="57"/>
      <c r="D107" s="38"/>
      <c r="E107" s="57"/>
      <c r="F107" s="58"/>
      <c r="G107" s="57"/>
      <c r="H107" s="59"/>
    </row>
    <row r="108" spans="1:8" x14ac:dyDescent="0.2">
      <c r="A108" s="60"/>
      <c r="B108" s="61"/>
      <c r="C108" s="57"/>
      <c r="D108" s="38"/>
      <c r="E108" s="57"/>
      <c r="F108" s="58"/>
      <c r="G108" s="57"/>
      <c r="H108" s="59"/>
    </row>
    <row r="109" spans="1:8" x14ac:dyDescent="0.2">
      <c r="A109" s="60"/>
      <c r="B109" s="61"/>
      <c r="C109" s="57"/>
      <c r="D109" s="38"/>
      <c r="E109" s="57"/>
      <c r="F109" s="58"/>
      <c r="G109" s="57"/>
      <c r="H109" s="59"/>
    </row>
    <row r="110" spans="1:8" x14ac:dyDescent="0.2">
      <c r="A110" s="60"/>
      <c r="B110" s="61"/>
      <c r="C110" s="4" t="s">
        <v>1</v>
      </c>
      <c r="D110" s="50">
        <v>12</v>
      </c>
      <c r="E110" s="19" t="s">
        <v>11</v>
      </c>
      <c r="F110" s="129"/>
      <c r="G110" s="19" t="s">
        <v>9</v>
      </c>
      <c r="H110" s="20">
        <f>ROUND(D110*F110,2)</f>
        <v>0</v>
      </c>
    </row>
    <row r="111" spans="1:8" x14ac:dyDescent="0.2">
      <c r="B111" s="3"/>
      <c r="C111" s="138"/>
      <c r="D111" s="137"/>
      <c r="E111" s="142"/>
      <c r="F111" s="140"/>
      <c r="G111" s="142"/>
      <c r="H111" s="20"/>
    </row>
    <row r="112" spans="1:8" x14ac:dyDescent="0.2">
      <c r="B112" s="3"/>
      <c r="C112" s="138"/>
      <c r="D112" s="137"/>
      <c r="E112" s="142"/>
      <c r="F112" s="140"/>
      <c r="G112" s="142"/>
      <c r="H112" s="20"/>
    </row>
    <row r="113" spans="1:8" ht="68.25" customHeight="1" x14ac:dyDescent="0.2">
      <c r="A113" s="56" t="s">
        <v>92</v>
      </c>
      <c r="B113" s="136" t="s">
        <v>68</v>
      </c>
      <c r="C113" s="57"/>
      <c r="D113" s="38"/>
      <c r="E113" s="57"/>
      <c r="F113" s="58"/>
      <c r="G113" s="57"/>
      <c r="H113" s="59"/>
    </row>
    <row r="114" spans="1:8" x14ac:dyDescent="0.2">
      <c r="A114" s="60"/>
      <c r="B114" s="61"/>
      <c r="C114" s="57"/>
      <c r="D114" s="38"/>
      <c r="E114" s="57"/>
      <c r="F114" s="58"/>
      <c r="G114" s="57"/>
      <c r="H114" s="59"/>
    </row>
    <row r="115" spans="1:8" x14ac:dyDescent="0.2">
      <c r="A115" s="60"/>
      <c r="B115" s="61"/>
      <c r="C115" s="57"/>
      <c r="D115" s="38"/>
      <c r="E115" s="57"/>
      <c r="F115" s="58"/>
      <c r="G115" s="57"/>
      <c r="H115" s="59"/>
    </row>
    <row r="116" spans="1:8" x14ac:dyDescent="0.2">
      <c r="A116" s="60"/>
      <c r="B116" s="61"/>
      <c r="C116" s="4" t="s">
        <v>41</v>
      </c>
      <c r="D116" s="50">
        <v>42</v>
      </c>
      <c r="E116" s="19" t="s">
        <v>11</v>
      </c>
      <c r="F116" s="129"/>
      <c r="G116" s="19" t="s">
        <v>9</v>
      </c>
      <c r="H116" s="20">
        <f>ROUND(D116*F116,2)</f>
        <v>0</v>
      </c>
    </row>
    <row r="117" spans="1:8" x14ac:dyDescent="0.2">
      <c r="A117" s="60"/>
      <c r="B117" s="61"/>
      <c r="C117" s="4"/>
      <c r="D117" s="50"/>
      <c r="E117" s="19"/>
      <c r="F117" s="145"/>
      <c r="G117" s="19"/>
      <c r="H117" s="20"/>
    </row>
    <row r="118" spans="1:8" x14ac:dyDescent="0.2">
      <c r="A118" s="60"/>
      <c r="B118" s="61"/>
      <c r="C118" s="4"/>
      <c r="D118" s="50"/>
      <c r="E118" s="19"/>
      <c r="F118" s="145"/>
      <c r="G118" s="19"/>
      <c r="H118" s="20"/>
    </row>
    <row r="119" spans="1:8" ht="60.75" customHeight="1" x14ac:dyDescent="0.2">
      <c r="A119" s="56" t="s">
        <v>93</v>
      </c>
      <c r="B119" s="136" t="s">
        <v>69</v>
      </c>
      <c r="C119" s="57"/>
      <c r="D119" s="38"/>
      <c r="E119" s="57"/>
      <c r="F119" s="58"/>
      <c r="G119" s="57"/>
      <c r="H119" s="59"/>
    </row>
    <row r="120" spans="1:8" x14ac:dyDescent="0.2">
      <c r="A120" s="60"/>
      <c r="B120" s="61"/>
      <c r="C120" s="57"/>
      <c r="D120" s="38"/>
      <c r="E120" s="57"/>
      <c r="F120" s="58"/>
      <c r="G120" s="57"/>
      <c r="H120" s="59"/>
    </row>
    <row r="121" spans="1:8" x14ac:dyDescent="0.2">
      <c r="A121" s="60"/>
      <c r="B121" s="61"/>
      <c r="C121" s="57"/>
      <c r="D121" s="38"/>
      <c r="E121" s="57"/>
      <c r="F121" s="58"/>
      <c r="G121" s="57"/>
      <c r="H121" s="59"/>
    </row>
    <row r="122" spans="1:8" x14ac:dyDescent="0.2">
      <c r="A122" s="60"/>
      <c r="B122" s="61"/>
      <c r="C122" s="4" t="s">
        <v>41</v>
      </c>
      <c r="D122" s="50">
        <v>15</v>
      </c>
      <c r="E122" s="19" t="s">
        <v>11</v>
      </c>
      <c r="F122" s="129"/>
      <c r="G122" s="19" t="s">
        <v>9</v>
      </c>
      <c r="H122" s="20">
        <f>ROUND(D122*F122,2)</f>
        <v>0</v>
      </c>
    </row>
    <row r="123" spans="1:8" x14ac:dyDescent="0.2">
      <c r="A123" s="60"/>
      <c r="B123" s="61"/>
      <c r="C123" s="4"/>
      <c r="D123" s="50"/>
      <c r="E123" s="19"/>
      <c r="F123" s="145"/>
      <c r="G123" s="19"/>
      <c r="H123" s="20"/>
    </row>
    <row r="124" spans="1:8" x14ac:dyDescent="0.2">
      <c r="A124" s="60"/>
      <c r="B124" s="61"/>
      <c r="C124" s="4"/>
      <c r="D124" s="50"/>
      <c r="E124" s="19"/>
      <c r="F124" s="145"/>
      <c r="G124" s="19"/>
      <c r="H124" s="20"/>
    </row>
    <row r="125" spans="1:8" ht="63" customHeight="1" x14ac:dyDescent="0.2">
      <c r="A125" s="56" t="s">
        <v>94</v>
      </c>
      <c r="B125" s="136" t="s">
        <v>70</v>
      </c>
      <c r="C125" s="57"/>
      <c r="D125" s="38"/>
      <c r="E125" s="57"/>
      <c r="F125" s="58"/>
      <c r="G125" s="57"/>
      <c r="H125" s="59"/>
    </row>
    <row r="126" spans="1:8" x14ac:dyDescent="0.2">
      <c r="A126" s="60"/>
      <c r="B126" s="61"/>
      <c r="C126" s="57"/>
      <c r="D126" s="38"/>
      <c r="E126" s="57"/>
      <c r="F126" s="58"/>
      <c r="G126" s="57"/>
      <c r="H126" s="59"/>
    </row>
    <row r="127" spans="1:8" x14ac:dyDescent="0.2">
      <c r="A127" s="60"/>
      <c r="B127" s="61"/>
      <c r="C127" s="57"/>
      <c r="D127" s="38"/>
      <c r="E127" s="57"/>
      <c r="F127" s="58"/>
      <c r="G127" s="57"/>
      <c r="H127" s="59"/>
    </row>
    <row r="128" spans="1:8" x14ac:dyDescent="0.2">
      <c r="A128" s="60"/>
      <c r="B128" s="61"/>
      <c r="C128" s="4" t="s">
        <v>41</v>
      </c>
      <c r="D128" s="50">
        <v>30</v>
      </c>
      <c r="E128" s="19" t="s">
        <v>11</v>
      </c>
      <c r="F128" s="129"/>
      <c r="G128" s="19" t="s">
        <v>9</v>
      </c>
      <c r="H128" s="20">
        <f>ROUND(D128*F128,2)</f>
        <v>0</v>
      </c>
    </row>
    <row r="129" spans="1:8" x14ac:dyDescent="0.2">
      <c r="A129" s="60"/>
      <c r="B129" s="61"/>
      <c r="C129" s="4"/>
      <c r="D129" s="50"/>
      <c r="E129" s="19"/>
      <c r="F129" s="145"/>
      <c r="G129" s="19"/>
      <c r="H129" s="20"/>
    </row>
    <row r="130" spans="1:8" x14ac:dyDescent="0.2">
      <c r="A130" s="4"/>
      <c r="B130" s="58"/>
      <c r="C130" s="39"/>
      <c r="D130" s="38"/>
      <c r="E130" s="62"/>
      <c r="F130" s="63"/>
      <c r="G130" s="39"/>
      <c r="H130" s="42"/>
    </row>
    <row r="131" spans="1:8" ht="13.5" thickBot="1" x14ac:dyDescent="0.25">
      <c r="A131" s="64"/>
      <c r="B131" s="64"/>
      <c r="C131" s="64"/>
      <c r="D131" s="65"/>
      <c r="E131" s="64"/>
      <c r="F131" s="66"/>
      <c r="G131" s="64"/>
      <c r="H131" s="65"/>
    </row>
    <row r="132" spans="1:8" ht="13.5" thickTop="1" x14ac:dyDescent="0.2">
      <c r="A132" s="13"/>
      <c r="B132" s="13"/>
      <c r="C132" s="13"/>
      <c r="D132" s="13"/>
      <c r="E132" s="13"/>
      <c r="F132" s="15"/>
      <c r="G132" s="13"/>
      <c r="H132" s="14"/>
    </row>
    <row r="133" spans="1:8" x14ac:dyDescent="0.2">
      <c r="A133" s="4"/>
      <c r="B133" s="4"/>
      <c r="C133" s="4"/>
      <c r="D133" s="4"/>
      <c r="E133" s="4"/>
      <c r="F133" s="22"/>
      <c r="G133" s="29" t="s">
        <v>51</v>
      </c>
      <c r="H133" s="51">
        <f>SUM(H63:H131)</f>
        <v>0</v>
      </c>
    </row>
    <row r="134" spans="1:8" ht="13.5" thickBot="1" x14ac:dyDescent="0.25">
      <c r="A134" s="26"/>
      <c r="B134" s="26"/>
      <c r="C134" s="26"/>
      <c r="D134" s="26"/>
      <c r="E134" s="26"/>
      <c r="F134" s="25"/>
      <c r="G134" s="26"/>
      <c r="H134" s="27"/>
    </row>
    <row r="135" spans="1:8" ht="13.5" thickTop="1" x14ac:dyDescent="0.2"/>
    <row r="138" spans="1:8" ht="15.75" x14ac:dyDescent="0.25">
      <c r="B138" s="5" t="s">
        <v>52</v>
      </c>
    </row>
    <row r="140" spans="1:8" x14ac:dyDescent="0.2">
      <c r="A140" s="8" t="s">
        <v>12</v>
      </c>
      <c r="B140" s="9"/>
      <c r="C140" s="8" t="s">
        <v>14</v>
      </c>
      <c r="D140" s="8" t="s">
        <v>13</v>
      </c>
      <c r="E140" s="9"/>
      <c r="F140" s="10" t="s">
        <v>15</v>
      </c>
      <c r="G140" s="9"/>
      <c r="H140" s="11" t="s">
        <v>16</v>
      </c>
    </row>
    <row r="141" spans="1:8" x14ac:dyDescent="0.2">
      <c r="A141" s="13"/>
      <c r="B141" s="12"/>
      <c r="C141" s="13"/>
      <c r="D141" s="14"/>
      <c r="E141" s="12"/>
      <c r="F141" s="15"/>
      <c r="G141" s="12"/>
      <c r="H141" s="16"/>
    </row>
    <row r="142" spans="1:8" x14ac:dyDescent="0.2">
      <c r="A142" s="13"/>
      <c r="B142" s="12"/>
      <c r="C142" s="13"/>
      <c r="D142" s="14"/>
      <c r="E142" s="12"/>
      <c r="F142" s="15"/>
      <c r="G142" s="12"/>
      <c r="H142" s="16"/>
    </row>
    <row r="143" spans="1:8" x14ac:dyDescent="0.2">
      <c r="A143" s="13"/>
      <c r="B143" s="12"/>
      <c r="C143" s="13"/>
      <c r="D143" s="14"/>
      <c r="E143" s="12"/>
      <c r="F143" s="15"/>
      <c r="G143" s="12"/>
      <c r="H143" s="16"/>
    </row>
    <row r="144" spans="1:8" ht="72.75" customHeight="1" x14ac:dyDescent="0.2">
      <c r="A144" s="35" t="s">
        <v>30</v>
      </c>
      <c r="B144" s="18" t="s">
        <v>127</v>
      </c>
      <c r="D144" s="7"/>
      <c r="F144" s="1"/>
      <c r="H144" s="1"/>
    </row>
    <row r="145" spans="1:8" x14ac:dyDescent="0.2">
      <c r="B145" s="4"/>
      <c r="D145" s="7"/>
      <c r="F145" s="1"/>
      <c r="H145" s="1"/>
    </row>
    <row r="146" spans="1:8" x14ac:dyDescent="0.2">
      <c r="B146" s="4"/>
      <c r="D146" s="7"/>
      <c r="F146" s="1"/>
      <c r="H146" s="1"/>
    </row>
    <row r="147" spans="1:8" x14ac:dyDescent="0.2">
      <c r="C147" s="4" t="s">
        <v>5</v>
      </c>
      <c r="D147" s="7">
        <v>200</v>
      </c>
      <c r="E147" s="19" t="s">
        <v>11</v>
      </c>
      <c r="F147" s="127"/>
      <c r="G147" s="19" t="s">
        <v>9</v>
      </c>
      <c r="H147" s="20">
        <f>ROUND(D147*F147,2)</f>
        <v>0</v>
      </c>
    </row>
    <row r="148" spans="1:8" x14ac:dyDescent="0.2">
      <c r="C148" s="4"/>
      <c r="D148" s="7"/>
      <c r="E148" s="19"/>
      <c r="F148" s="23"/>
      <c r="G148" s="19"/>
      <c r="H148" s="23"/>
    </row>
    <row r="149" spans="1:8" x14ac:dyDescent="0.2">
      <c r="C149" s="4"/>
      <c r="D149" s="7"/>
      <c r="E149" s="19"/>
      <c r="F149" s="23"/>
      <c r="G149" s="19"/>
      <c r="H149" s="23"/>
    </row>
    <row r="150" spans="1:8" ht="97.5" customHeight="1" x14ac:dyDescent="0.2">
      <c r="A150" s="35" t="s">
        <v>31</v>
      </c>
      <c r="B150" s="18" t="s">
        <v>128</v>
      </c>
      <c r="D150" s="7"/>
      <c r="F150" s="1"/>
      <c r="H150" s="1"/>
    </row>
    <row r="151" spans="1:8" x14ac:dyDescent="0.2">
      <c r="B151" s="4"/>
      <c r="D151" s="7"/>
      <c r="F151" s="1"/>
      <c r="H151" s="1"/>
    </row>
    <row r="152" spans="1:8" x14ac:dyDescent="0.2">
      <c r="B152" s="4"/>
      <c r="D152" s="7"/>
      <c r="F152" s="1"/>
      <c r="H152" s="1"/>
    </row>
    <row r="153" spans="1:8" x14ac:dyDescent="0.2">
      <c r="C153" s="4" t="s">
        <v>5</v>
      </c>
      <c r="D153" s="7">
        <v>100</v>
      </c>
      <c r="E153" s="19" t="s">
        <v>11</v>
      </c>
      <c r="F153" s="127"/>
      <c r="G153" s="19" t="s">
        <v>9</v>
      </c>
      <c r="H153" s="20">
        <f>ROUND(D153*F153,2)</f>
        <v>0</v>
      </c>
    </row>
    <row r="154" spans="1:8" x14ac:dyDescent="0.2">
      <c r="D154" s="7"/>
      <c r="F154" s="1"/>
      <c r="H154" s="1"/>
    </row>
    <row r="155" spans="1:8" x14ac:dyDescent="0.2">
      <c r="D155" s="7"/>
      <c r="F155" s="1"/>
      <c r="H155" s="1"/>
    </row>
    <row r="156" spans="1:8" ht="96" customHeight="1" x14ac:dyDescent="0.2">
      <c r="A156" s="35" t="s">
        <v>32</v>
      </c>
      <c r="B156" s="18" t="s">
        <v>122</v>
      </c>
      <c r="D156" s="7"/>
      <c r="F156" s="1"/>
      <c r="H156" s="1"/>
    </row>
    <row r="157" spans="1:8" x14ac:dyDescent="0.2">
      <c r="B157" s="4"/>
      <c r="D157" s="7"/>
      <c r="F157" s="1"/>
      <c r="H157" s="1"/>
    </row>
    <row r="158" spans="1:8" x14ac:dyDescent="0.2">
      <c r="B158" s="4"/>
      <c r="D158" s="7"/>
      <c r="F158" s="1"/>
      <c r="H158" s="1"/>
    </row>
    <row r="159" spans="1:8" x14ac:dyDescent="0.2">
      <c r="C159" s="4" t="s">
        <v>5</v>
      </c>
      <c r="D159" s="7">
        <v>1010</v>
      </c>
      <c r="E159" s="19" t="s">
        <v>11</v>
      </c>
      <c r="F159" s="127"/>
      <c r="G159" s="19" t="s">
        <v>9</v>
      </c>
      <c r="H159" s="20">
        <f>ROUND(D159*F159,2)</f>
        <v>0</v>
      </c>
    </row>
    <row r="160" spans="1:8" x14ac:dyDescent="0.2">
      <c r="C160" s="4"/>
      <c r="D160" s="7"/>
      <c r="E160" s="19"/>
      <c r="F160" s="17"/>
      <c r="G160" s="19"/>
    </row>
    <row r="161" spans="1:8" x14ac:dyDescent="0.2">
      <c r="C161" s="4"/>
      <c r="D161" s="7"/>
      <c r="E161" s="19"/>
      <c r="F161" s="17"/>
      <c r="G161" s="19"/>
    </row>
    <row r="162" spans="1:8" ht="96" customHeight="1" x14ac:dyDescent="0.2">
      <c r="A162" s="35" t="s">
        <v>44</v>
      </c>
      <c r="B162" s="18" t="s">
        <v>129</v>
      </c>
      <c r="D162" s="7"/>
      <c r="F162" s="1"/>
      <c r="H162" s="1"/>
    </row>
    <row r="163" spans="1:8" x14ac:dyDescent="0.2">
      <c r="D163" s="7"/>
      <c r="F163" s="1"/>
      <c r="H163" s="1"/>
    </row>
    <row r="164" spans="1:8" x14ac:dyDescent="0.2">
      <c r="D164" s="7"/>
      <c r="F164" s="1"/>
      <c r="H164" s="1"/>
    </row>
    <row r="165" spans="1:8" x14ac:dyDescent="0.2">
      <c r="C165" s="4" t="s">
        <v>5</v>
      </c>
      <c r="D165" s="7">
        <v>200</v>
      </c>
      <c r="E165" s="19" t="s">
        <v>11</v>
      </c>
      <c r="F165" s="127"/>
      <c r="G165" s="19" t="s">
        <v>9</v>
      </c>
      <c r="H165" s="20">
        <f>ROUND(D165*F165,2)</f>
        <v>0</v>
      </c>
    </row>
    <row r="166" spans="1:8" x14ac:dyDescent="0.2">
      <c r="C166" s="4"/>
      <c r="D166" s="7"/>
      <c r="E166" s="19"/>
      <c r="F166" s="17"/>
      <c r="G166" s="19"/>
    </row>
    <row r="167" spans="1:8" x14ac:dyDescent="0.2">
      <c r="C167" s="4"/>
      <c r="D167" s="7"/>
      <c r="E167" s="19"/>
      <c r="F167" s="17"/>
      <c r="G167" s="19"/>
    </row>
    <row r="168" spans="1:8" ht="84.75" customHeight="1" x14ac:dyDescent="0.2">
      <c r="A168" s="35" t="s">
        <v>33</v>
      </c>
      <c r="B168" s="18" t="s">
        <v>121</v>
      </c>
      <c r="D168" s="7"/>
      <c r="F168" s="1"/>
      <c r="H168" s="1"/>
    </row>
    <row r="169" spans="1:8" x14ac:dyDescent="0.2">
      <c r="D169" s="7"/>
      <c r="F169" s="1"/>
      <c r="H169" s="1"/>
    </row>
    <row r="170" spans="1:8" x14ac:dyDescent="0.2">
      <c r="D170" s="7"/>
      <c r="F170" s="1"/>
      <c r="H170" s="1"/>
    </row>
    <row r="171" spans="1:8" x14ac:dyDescent="0.2">
      <c r="C171" s="4" t="s">
        <v>5</v>
      </c>
      <c r="D171" s="7">
        <v>1010</v>
      </c>
      <c r="E171" s="19" t="s">
        <v>11</v>
      </c>
      <c r="F171" s="127"/>
      <c r="G171" s="19" t="s">
        <v>9</v>
      </c>
      <c r="H171" s="20">
        <f>ROUND(D171*F171,2)</f>
        <v>0</v>
      </c>
    </row>
    <row r="172" spans="1:8" x14ac:dyDescent="0.2">
      <c r="C172" s="4"/>
      <c r="D172" s="7"/>
      <c r="E172" s="19"/>
      <c r="F172" s="17"/>
      <c r="G172" s="19"/>
    </row>
    <row r="173" spans="1:8" x14ac:dyDescent="0.2">
      <c r="C173" s="4"/>
      <c r="D173" s="7"/>
      <c r="E173" s="19"/>
      <c r="F173" s="17"/>
      <c r="G173" s="19"/>
    </row>
    <row r="174" spans="1:8" ht="13.5" thickBot="1" x14ac:dyDescent="0.25">
      <c r="A174" s="26"/>
      <c r="B174" s="26"/>
      <c r="C174" s="26"/>
      <c r="D174" s="27"/>
      <c r="E174" s="26"/>
      <c r="F174" s="25"/>
      <c r="G174" s="26"/>
      <c r="H174" s="27"/>
    </row>
    <row r="175" spans="1:8" ht="13.5" thickTop="1" x14ac:dyDescent="0.2">
      <c r="A175" s="12"/>
      <c r="B175" s="12"/>
      <c r="C175" s="12"/>
      <c r="D175" s="12"/>
      <c r="E175" s="12"/>
      <c r="F175" s="28"/>
      <c r="G175" s="12"/>
      <c r="H175" s="16"/>
    </row>
    <row r="176" spans="1:8" x14ac:dyDescent="0.2">
      <c r="G176" s="29" t="s">
        <v>53</v>
      </c>
      <c r="H176" s="51">
        <f>SUM(H141:H174)</f>
        <v>0</v>
      </c>
    </row>
    <row r="177" spans="1:8" ht="13.5" thickBot="1" x14ac:dyDescent="0.25">
      <c r="A177" s="26"/>
      <c r="B177" s="26"/>
      <c r="C177" s="26"/>
      <c r="D177" s="26"/>
      <c r="E177" s="26"/>
      <c r="F177" s="25"/>
      <c r="G177" s="26"/>
      <c r="H177" s="27"/>
    </row>
    <row r="178" spans="1:8" ht="13.5" thickTop="1" x14ac:dyDescent="0.2"/>
    <row r="181" spans="1:8" ht="15.75" x14ac:dyDescent="0.25">
      <c r="B181" s="5" t="s">
        <v>56</v>
      </c>
    </row>
    <row r="183" spans="1:8" x14ac:dyDescent="0.2">
      <c r="A183" s="8" t="s">
        <v>12</v>
      </c>
      <c r="B183" s="9"/>
      <c r="C183" s="8" t="s">
        <v>14</v>
      </c>
      <c r="D183" s="8" t="s">
        <v>13</v>
      </c>
      <c r="E183" s="9"/>
      <c r="F183" s="10" t="s">
        <v>15</v>
      </c>
      <c r="G183" s="9"/>
      <c r="H183" s="11" t="s">
        <v>16</v>
      </c>
    </row>
    <row r="184" spans="1:8" x14ac:dyDescent="0.2">
      <c r="A184" s="13"/>
      <c r="B184" s="12"/>
      <c r="C184" s="13"/>
      <c r="D184" s="14"/>
      <c r="E184" s="12"/>
      <c r="F184" s="15"/>
      <c r="G184" s="12"/>
      <c r="H184" s="16"/>
    </row>
    <row r="185" spans="1:8" x14ac:dyDescent="0.2">
      <c r="D185" s="7"/>
      <c r="F185" s="1"/>
      <c r="H185" s="1"/>
    </row>
    <row r="186" spans="1:8" x14ac:dyDescent="0.2">
      <c r="D186" s="7"/>
      <c r="F186" s="1"/>
      <c r="H186" s="1"/>
    </row>
    <row r="187" spans="1:8" ht="185.25" customHeight="1" x14ac:dyDescent="0.2">
      <c r="A187" s="35" t="s">
        <v>95</v>
      </c>
      <c r="B187" s="18" t="s">
        <v>71</v>
      </c>
      <c r="D187" s="7"/>
      <c r="F187" s="1"/>
      <c r="H187" s="1"/>
    </row>
    <row r="188" spans="1:8" x14ac:dyDescent="0.2">
      <c r="D188" s="7"/>
      <c r="F188" s="1"/>
      <c r="H188" s="1"/>
    </row>
    <row r="189" spans="1:8" x14ac:dyDescent="0.2">
      <c r="D189" s="7"/>
      <c r="F189" s="1"/>
      <c r="H189" s="1"/>
    </row>
    <row r="190" spans="1:8" x14ac:dyDescent="0.2">
      <c r="C190" s="4" t="s">
        <v>24</v>
      </c>
      <c r="D190" s="7">
        <v>10.4</v>
      </c>
      <c r="E190" s="19" t="s">
        <v>22</v>
      </c>
      <c r="F190" s="127"/>
      <c r="G190" s="19" t="s">
        <v>9</v>
      </c>
      <c r="H190" s="20">
        <f>ROUND(D190*F190,2)</f>
        <v>0</v>
      </c>
    </row>
    <row r="191" spans="1:8" x14ac:dyDescent="0.2">
      <c r="C191" s="4"/>
      <c r="D191" s="7"/>
      <c r="E191" s="19"/>
      <c r="F191" s="17"/>
      <c r="G191" s="19"/>
    </row>
    <row r="192" spans="1:8" x14ac:dyDescent="0.2">
      <c r="C192" s="4"/>
      <c r="D192" s="7"/>
      <c r="E192" s="19"/>
      <c r="F192" s="17"/>
      <c r="G192" s="19"/>
    </row>
    <row r="193" spans="1:8" ht="127.5" x14ac:dyDescent="0.2">
      <c r="A193" s="35" t="s">
        <v>96</v>
      </c>
      <c r="B193" s="18" t="s">
        <v>112</v>
      </c>
      <c r="D193" s="7"/>
      <c r="F193" s="1"/>
      <c r="H193" s="1"/>
    </row>
    <row r="194" spans="1:8" x14ac:dyDescent="0.2">
      <c r="D194" s="7"/>
      <c r="F194" s="1"/>
      <c r="H194" s="1"/>
    </row>
    <row r="195" spans="1:8" x14ac:dyDescent="0.2">
      <c r="D195" s="7"/>
      <c r="F195" s="1"/>
      <c r="H195" s="1"/>
    </row>
    <row r="196" spans="1:8" x14ac:dyDescent="0.2">
      <c r="C196" s="3" t="s">
        <v>5</v>
      </c>
      <c r="D196" s="137">
        <v>36</v>
      </c>
      <c r="E196" s="142" t="s">
        <v>22</v>
      </c>
      <c r="F196" s="139"/>
      <c r="G196" s="142" t="s">
        <v>9</v>
      </c>
      <c r="H196" s="20">
        <f>ROUND(D196*F196,2)</f>
        <v>0</v>
      </c>
    </row>
    <row r="197" spans="1:8" x14ac:dyDescent="0.2">
      <c r="C197" s="3"/>
      <c r="D197" s="137"/>
      <c r="E197" s="142"/>
      <c r="F197" s="140"/>
      <c r="G197" s="142"/>
      <c r="H197" s="20"/>
    </row>
    <row r="198" spans="1:8" x14ac:dyDescent="0.2">
      <c r="C198" s="3"/>
      <c r="D198" s="137"/>
      <c r="E198" s="142"/>
      <c r="F198" s="140"/>
      <c r="G198" s="142"/>
      <c r="H198" s="20"/>
    </row>
    <row r="199" spans="1:8" ht="127.5" x14ac:dyDescent="0.2">
      <c r="A199" s="35" t="s">
        <v>97</v>
      </c>
      <c r="B199" s="18" t="s">
        <v>130</v>
      </c>
      <c r="D199" s="7"/>
      <c r="F199" s="1"/>
      <c r="H199" s="1"/>
    </row>
    <row r="200" spans="1:8" x14ac:dyDescent="0.2">
      <c r="D200" s="7"/>
      <c r="F200" s="1"/>
      <c r="H200" s="1"/>
    </row>
    <row r="201" spans="1:8" x14ac:dyDescent="0.2">
      <c r="D201" s="7"/>
      <c r="F201" s="1"/>
      <c r="H201" s="1"/>
    </row>
    <row r="202" spans="1:8" x14ac:dyDescent="0.2">
      <c r="C202" s="3" t="s">
        <v>5</v>
      </c>
      <c r="D202" s="137">
        <v>10</v>
      </c>
      <c r="E202" s="142" t="s">
        <v>22</v>
      </c>
      <c r="F202" s="139"/>
      <c r="G202" s="142" t="s">
        <v>9</v>
      </c>
      <c r="H202" s="20">
        <f>ROUND(D202*F202,2)</f>
        <v>0</v>
      </c>
    </row>
    <row r="203" spans="1:8" x14ac:dyDescent="0.2">
      <c r="C203" s="3"/>
      <c r="D203" s="137"/>
      <c r="E203" s="142"/>
      <c r="F203" s="140"/>
      <c r="G203" s="142"/>
      <c r="H203" s="20"/>
    </row>
    <row r="204" spans="1:8" x14ac:dyDescent="0.2">
      <c r="C204" s="3"/>
      <c r="D204" s="137"/>
      <c r="E204" s="142"/>
      <c r="F204" s="140"/>
      <c r="G204" s="142"/>
      <c r="H204" s="20"/>
    </row>
    <row r="205" spans="1:8" ht="85.5" customHeight="1" x14ac:dyDescent="0.2">
      <c r="A205" s="35" t="s">
        <v>98</v>
      </c>
      <c r="B205" s="18" t="s">
        <v>58</v>
      </c>
      <c r="C205" s="3"/>
      <c r="D205" s="137"/>
      <c r="E205" s="3"/>
      <c r="F205" s="3"/>
      <c r="G205" s="3"/>
      <c r="H205" s="3"/>
    </row>
    <row r="206" spans="1:8" x14ac:dyDescent="0.2">
      <c r="A206" s="3"/>
      <c r="B206" s="3"/>
      <c r="C206" s="3"/>
      <c r="D206" s="137"/>
      <c r="E206" s="3"/>
      <c r="F206" s="3"/>
      <c r="G206" s="3"/>
      <c r="H206" s="3"/>
    </row>
    <row r="207" spans="1:8" x14ac:dyDescent="0.2">
      <c r="A207" s="3" t="s">
        <v>34</v>
      </c>
      <c r="B207" s="3" t="s">
        <v>54</v>
      </c>
      <c r="C207" s="3"/>
      <c r="D207" s="137"/>
      <c r="E207" s="3"/>
      <c r="F207" s="3"/>
      <c r="G207" s="3"/>
      <c r="H207" s="3"/>
    </row>
    <row r="208" spans="1:8" x14ac:dyDescent="0.2">
      <c r="A208" s="3"/>
      <c r="B208" s="3"/>
      <c r="C208" s="3"/>
      <c r="D208" s="137"/>
      <c r="E208" s="3"/>
      <c r="F208" s="3"/>
      <c r="G208" s="3"/>
      <c r="H208" s="3"/>
    </row>
    <row r="209" spans="1:8" x14ac:dyDescent="0.2">
      <c r="A209" s="3"/>
      <c r="B209" s="3"/>
      <c r="C209" s="3" t="s">
        <v>24</v>
      </c>
      <c r="D209" s="137">
        <v>46</v>
      </c>
      <c r="E209" s="142" t="s">
        <v>22</v>
      </c>
      <c r="F209" s="139"/>
      <c r="G209" s="142" t="s">
        <v>9</v>
      </c>
      <c r="H209" s="141">
        <f>ROUND(D209*F209,2)</f>
        <v>0</v>
      </c>
    </row>
    <row r="210" spans="1:8" x14ac:dyDescent="0.2">
      <c r="A210" s="3"/>
      <c r="B210" s="3"/>
      <c r="C210" s="3"/>
      <c r="D210" s="137"/>
      <c r="E210" s="142"/>
      <c r="F210" s="140"/>
      <c r="G210" s="142"/>
      <c r="H210" s="141"/>
    </row>
    <row r="211" spans="1:8" x14ac:dyDescent="0.2">
      <c r="A211" s="3"/>
      <c r="B211" s="3"/>
      <c r="C211" s="3"/>
      <c r="D211" s="137"/>
      <c r="E211" s="142"/>
      <c r="F211" s="140"/>
      <c r="G211" s="142"/>
      <c r="H211" s="141"/>
    </row>
    <row r="212" spans="1:8" x14ac:dyDescent="0.2">
      <c r="A212" s="3" t="s">
        <v>35</v>
      </c>
      <c r="B212" s="3" t="s">
        <v>55</v>
      </c>
      <c r="C212" s="3"/>
      <c r="D212" s="137"/>
      <c r="E212" s="3"/>
      <c r="F212" s="3"/>
      <c r="G212" s="3"/>
      <c r="H212" s="3"/>
    </row>
    <row r="213" spans="1:8" x14ac:dyDescent="0.2">
      <c r="A213" s="3"/>
      <c r="B213" s="3"/>
      <c r="C213" s="3"/>
      <c r="D213" s="137"/>
      <c r="E213" s="3"/>
      <c r="F213" s="3"/>
      <c r="G213" s="3"/>
      <c r="H213" s="3"/>
    </row>
    <row r="214" spans="1:8" x14ac:dyDescent="0.2">
      <c r="A214" s="3"/>
      <c r="B214" s="3"/>
      <c r="C214" s="3" t="s">
        <v>24</v>
      </c>
      <c r="D214" s="137">
        <v>5</v>
      </c>
      <c r="E214" s="142" t="s">
        <v>22</v>
      </c>
      <c r="F214" s="139"/>
      <c r="G214" s="142" t="s">
        <v>9</v>
      </c>
      <c r="H214" s="141">
        <f>ROUND(D214*F214,2)</f>
        <v>0</v>
      </c>
    </row>
    <row r="215" spans="1:8" x14ac:dyDescent="0.2">
      <c r="C215" s="3"/>
      <c r="D215" s="137"/>
      <c r="E215" s="142"/>
      <c r="F215" s="140"/>
      <c r="G215" s="142"/>
      <c r="H215" s="20"/>
    </row>
    <row r="216" spans="1:8" x14ac:dyDescent="0.2">
      <c r="C216" s="3"/>
      <c r="D216" s="137"/>
      <c r="E216" s="142"/>
      <c r="F216" s="140"/>
      <c r="G216" s="142"/>
      <c r="H216" s="20"/>
    </row>
    <row r="217" spans="1:8" ht="121.5" customHeight="1" x14ac:dyDescent="0.2">
      <c r="A217" s="35" t="s">
        <v>99</v>
      </c>
      <c r="B217" s="18" t="s">
        <v>72</v>
      </c>
      <c r="D217" s="7"/>
      <c r="F217" s="1"/>
      <c r="H217" s="1"/>
    </row>
    <row r="218" spans="1:8" x14ac:dyDescent="0.2">
      <c r="D218" s="7"/>
      <c r="F218" s="1"/>
      <c r="H218" s="1"/>
    </row>
    <row r="219" spans="1:8" x14ac:dyDescent="0.2">
      <c r="D219" s="7"/>
      <c r="F219" s="1"/>
      <c r="H219" s="1"/>
    </row>
    <row r="220" spans="1:8" x14ac:dyDescent="0.2">
      <c r="C220" s="3" t="s">
        <v>1</v>
      </c>
      <c r="D220" s="137">
        <v>8</v>
      </c>
      <c r="E220" s="142" t="s">
        <v>22</v>
      </c>
      <c r="F220" s="139"/>
      <c r="G220" s="142" t="s">
        <v>9</v>
      </c>
      <c r="H220" s="20">
        <f>ROUND(D220*F220,2)</f>
        <v>0</v>
      </c>
    </row>
    <row r="221" spans="1:8" x14ac:dyDescent="0.2">
      <c r="C221" s="3"/>
      <c r="D221" s="137"/>
      <c r="E221" s="142"/>
      <c r="F221" s="140"/>
      <c r="G221" s="142"/>
      <c r="H221" s="20"/>
    </row>
    <row r="222" spans="1:8" x14ac:dyDescent="0.2">
      <c r="C222" s="3"/>
      <c r="D222" s="137"/>
      <c r="E222" s="142"/>
      <c r="F222" s="140"/>
      <c r="G222" s="142"/>
      <c r="H222" s="20"/>
    </row>
    <row r="223" spans="1:8" ht="13.5" thickBot="1" x14ac:dyDescent="0.25">
      <c r="A223" s="26"/>
      <c r="B223" s="26"/>
      <c r="C223" s="26"/>
      <c r="D223" s="27"/>
      <c r="E223" s="26"/>
      <c r="F223" s="25"/>
      <c r="G223" s="26"/>
      <c r="H223" s="27"/>
    </row>
    <row r="224" spans="1:8" ht="13.5" thickTop="1" x14ac:dyDescent="0.2">
      <c r="A224" s="12"/>
      <c r="B224" s="12"/>
      <c r="C224" s="12"/>
      <c r="D224" s="12"/>
      <c r="E224" s="12"/>
      <c r="F224" s="28"/>
      <c r="G224" s="12"/>
      <c r="H224" s="16"/>
    </row>
    <row r="225" spans="1:8" x14ac:dyDescent="0.2">
      <c r="G225" s="29" t="s">
        <v>57</v>
      </c>
      <c r="H225" s="51">
        <f>SUM(H184:H223)</f>
        <v>0</v>
      </c>
    </row>
    <row r="226" spans="1:8" ht="13.5" thickBot="1" x14ac:dyDescent="0.25">
      <c r="A226" s="26"/>
      <c r="B226" s="26"/>
      <c r="C226" s="26"/>
      <c r="D226" s="26"/>
      <c r="E226" s="26"/>
      <c r="F226" s="25"/>
      <c r="G226" s="26"/>
      <c r="H226" s="27"/>
    </row>
    <row r="227" spans="1:8" ht="13.5" thickTop="1" x14ac:dyDescent="0.2"/>
    <row r="230" spans="1:8" ht="15.75" x14ac:dyDescent="0.25">
      <c r="B230" s="5" t="s">
        <v>73</v>
      </c>
    </row>
    <row r="232" spans="1:8" x14ac:dyDescent="0.2">
      <c r="A232" s="8" t="s">
        <v>12</v>
      </c>
      <c r="B232" s="9"/>
      <c r="C232" s="8" t="s">
        <v>14</v>
      </c>
      <c r="D232" s="8" t="s">
        <v>13</v>
      </c>
      <c r="E232" s="9"/>
      <c r="F232" s="10" t="s">
        <v>15</v>
      </c>
      <c r="G232" s="9"/>
      <c r="H232" s="11" t="s">
        <v>16</v>
      </c>
    </row>
    <row r="233" spans="1:8" x14ac:dyDescent="0.2">
      <c r="A233" s="69"/>
      <c r="B233" s="12"/>
      <c r="C233" s="13"/>
      <c r="D233" s="14"/>
      <c r="E233" s="12"/>
      <c r="F233" s="15"/>
      <c r="G233" s="12"/>
      <c r="H233" s="16"/>
    </row>
    <row r="234" spans="1:8" x14ac:dyDescent="0.2">
      <c r="A234" s="52"/>
      <c r="D234" s="7"/>
      <c r="F234" s="1"/>
      <c r="H234" s="1"/>
    </row>
    <row r="235" spans="1:8" x14ac:dyDescent="0.2">
      <c r="A235" s="52"/>
      <c r="D235" s="7"/>
      <c r="F235" s="1"/>
      <c r="H235" s="1"/>
    </row>
    <row r="236" spans="1:8" ht="94.5" customHeight="1" x14ac:dyDescent="0.2">
      <c r="A236" s="44" t="s">
        <v>100</v>
      </c>
      <c r="B236" s="18" t="s">
        <v>77</v>
      </c>
      <c r="D236" s="7"/>
      <c r="F236" s="1"/>
      <c r="H236" s="1"/>
    </row>
    <row r="237" spans="1:8" x14ac:dyDescent="0.2">
      <c r="A237" s="67"/>
      <c r="D237" s="7"/>
      <c r="F237" s="1"/>
      <c r="H237" s="1"/>
    </row>
    <row r="238" spans="1:8" x14ac:dyDescent="0.2">
      <c r="A238" s="67"/>
      <c r="D238" s="7"/>
      <c r="F238" s="1"/>
      <c r="H238" s="1"/>
    </row>
    <row r="239" spans="1:8" x14ac:dyDescent="0.2">
      <c r="A239" s="67"/>
      <c r="C239" s="3" t="s">
        <v>1</v>
      </c>
      <c r="D239" s="7">
        <v>2</v>
      </c>
      <c r="E239" s="19" t="s">
        <v>22</v>
      </c>
      <c r="F239" s="130"/>
      <c r="G239" s="19" t="s">
        <v>9</v>
      </c>
      <c r="H239" s="20">
        <f>ROUND(D239*F239,2)</f>
        <v>0</v>
      </c>
    </row>
    <row r="240" spans="1:8" x14ac:dyDescent="0.2">
      <c r="A240" s="67"/>
      <c r="D240" s="7"/>
      <c r="F240" s="1"/>
      <c r="H240" s="1"/>
    </row>
    <row r="241" spans="1:8" x14ac:dyDescent="0.2">
      <c r="A241" s="67"/>
      <c r="D241" s="7"/>
      <c r="F241" s="1"/>
      <c r="H241" s="1"/>
    </row>
    <row r="242" spans="1:8" ht="145.5" customHeight="1" x14ac:dyDescent="0.2">
      <c r="A242" s="44" t="s">
        <v>101</v>
      </c>
      <c r="B242" s="18" t="s">
        <v>74</v>
      </c>
      <c r="D242" s="7"/>
      <c r="F242" s="1"/>
      <c r="H242" s="1"/>
    </row>
    <row r="243" spans="1:8" x14ac:dyDescent="0.2">
      <c r="A243" s="67"/>
      <c r="B243" s="24"/>
      <c r="D243" s="7"/>
      <c r="F243" s="1"/>
      <c r="H243" s="1"/>
    </row>
    <row r="244" spans="1:8" x14ac:dyDescent="0.2">
      <c r="A244" s="67"/>
      <c r="B244" s="24"/>
      <c r="D244" s="7"/>
      <c r="F244" s="1"/>
      <c r="H244" s="1"/>
    </row>
    <row r="245" spans="1:8" x14ac:dyDescent="0.2">
      <c r="A245" s="67"/>
      <c r="B245" s="24"/>
      <c r="C245" s="3" t="s">
        <v>1</v>
      </c>
      <c r="D245" s="7">
        <v>2</v>
      </c>
      <c r="E245" s="19" t="s">
        <v>22</v>
      </c>
      <c r="F245" s="127"/>
      <c r="G245" s="19" t="s">
        <v>9</v>
      </c>
      <c r="H245" s="20">
        <f>ROUND(D245*F245,2)</f>
        <v>0</v>
      </c>
    </row>
    <row r="246" spans="1:8" x14ac:dyDescent="0.2">
      <c r="A246" s="67"/>
      <c r="B246" s="24"/>
      <c r="D246" s="7"/>
      <c r="F246" s="1"/>
      <c r="H246" s="1"/>
    </row>
    <row r="247" spans="1:8" x14ac:dyDescent="0.2">
      <c r="A247" s="67"/>
      <c r="B247" s="24"/>
      <c r="D247" s="7"/>
      <c r="F247" s="1"/>
      <c r="H247" s="1"/>
    </row>
    <row r="248" spans="1:8" ht="69.75" customHeight="1" x14ac:dyDescent="0.2">
      <c r="A248" s="44" t="s">
        <v>102</v>
      </c>
      <c r="B248" s="18" t="s">
        <v>75</v>
      </c>
      <c r="D248" s="7"/>
      <c r="F248" s="1"/>
      <c r="H248" s="1"/>
    </row>
    <row r="249" spans="1:8" x14ac:dyDescent="0.2">
      <c r="A249" s="67"/>
      <c r="D249" s="7"/>
      <c r="F249" s="1"/>
      <c r="H249" s="1"/>
    </row>
    <row r="250" spans="1:8" x14ac:dyDescent="0.2">
      <c r="A250" s="67"/>
      <c r="D250" s="7"/>
      <c r="F250" s="1"/>
    </row>
    <row r="251" spans="1:8" x14ac:dyDescent="0.2">
      <c r="A251" s="67"/>
      <c r="C251" s="3" t="s">
        <v>23</v>
      </c>
      <c r="D251" s="7">
        <v>1</v>
      </c>
      <c r="E251" s="19" t="s">
        <v>11</v>
      </c>
      <c r="F251" s="127"/>
      <c r="G251" s="19" t="s">
        <v>9</v>
      </c>
      <c r="H251" s="20">
        <f>ROUND(D251*F251,2)</f>
        <v>0</v>
      </c>
    </row>
    <row r="252" spans="1:8" x14ac:dyDescent="0.2">
      <c r="A252" s="67"/>
      <c r="D252" s="7"/>
      <c r="F252" s="1"/>
    </row>
    <row r="253" spans="1:8" x14ac:dyDescent="0.2">
      <c r="A253" s="67"/>
      <c r="D253" s="7"/>
      <c r="F253" s="1"/>
    </row>
    <row r="254" spans="1:8" ht="69.75" customHeight="1" x14ac:dyDescent="0.2">
      <c r="A254" s="44" t="s">
        <v>103</v>
      </c>
      <c r="B254" s="18" t="s">
        <v>76</v>
      </c>
      <c r="D254" s="7"/>
      <c r="F254" s="1"/>
    </row>
    <row r="255" spans="1:8" x14ac:dyDescent="0.2">
      <c r="A255" s="67"/>
      <c r="D255" s="7"/>
      <c r="F255" s="1"/>
    </row>
    <row r="256" spans="1:8" x14ac:dyDescent="0.2">
      <c r="A256" s="67"/>
      <c r="D256" s="7"/>
      <c r="F256" s="1"/>
    </row>
    <row r="257" spans="1:8" x14ac:dyDescent="0.2">
      <c r="A257" s="67"/>
      <c r="C257" s="3" t="s">
        <v>23</v>
      </c>
      <c r="D257" s="7">
        <v>1</v>
      </c>
      <c r="E257" s="19" t="s">
        <v>22</v>
      </c>
      <c r="F257" s="127"/>
      <c r="G257" s="19" t="s">
        <v>9</v>
      </c>
      <c r="H257" s="20">
        <f>ROUND(D257*F257,2)</f>
        <v>0</v>
      </c>
    </row>
    <row r="258" spans="1:8" x14ac:dyDescent="0.2">
      <c r="A258" s="67"/>
      <c r="D258" s="7"/>
      <c r="F258" s="1"/>
    </row>
    <row r="259" spans="1:8" x14ac:dyDescent="0.2">
      <c r="A259" s="67"/>
      <c r="D259" s="7"/>
      <c r="F259" s="1"/>
    </row>
    <row r="260" spans="1:8" ht="57.75" customHeight="1" x14ac:dyDescent="0.2">
      <c r="A260" s="70" t="s">
        <v>104</v>
      </c>
      <c r="B260" s="18" t="s">
        <v>78</v>
      </c>
      <c r="D260" s="7"/>
      <c r="F260" s="1"/>
    </row>
    <row r="261" spans="1:8" x14ac:dyDescent="0.2">
      <c r="A261" s="67"/>
      <c r="D261" s="7"/>
      <c r="F261" s="1"/>
    </row>
    <row r="262" spans="1:8" x14ac:dyDescent="0.2">
      <c r="A262" s="67"/>
      <c r="D262" s="7"/>
      <c r="F262" s="1"/>
    </row>
    <row r="263" spans="1:8" x14ac:dyDescent="0.2">
      <c r="A263" s="67"/>
      <c r="C263" s="3" t="s">
        <v>1</v>
      </c>
      <c r="D263" s="7">
        <v>2</v>
      </c>
      <c r="E263" s="19" t="s">
        <v>22</v>
      </c>
      <c r="F263" s="127"/>
      <c r="G263" s="19" t="s">
        <v>9</v>
      </c>
      <c r="H263" s="20">
        <f>ROUND(D263*F263,2)</f>
        <v>0</v>
      </c>
    </row>
    <row r="264" spans="1:8" x14ac:dyDescent="0.2">
      <c r="A264" s="67"/>
      <c r="D264" s="7"/>
      <c r="F264" s="1"/>
    </row>
    <row r="265" spans="1:8" x14ac:dyDescent="0.2">
      <c r="A265" s="67"/>
      <c r="D265" s="7"/>
      <c r="F265" s="1"/>
    </row>
    <row r="266" spans="1:8" ht="76.5" x14ac:dyDescent="0.2">
      <c r="A266" s="44" t="s">
        <v>105</v>
      </c>
      <c r="B266" s="18" t="s">
        <v>84</v>
      </c>
      <c r="D266" s="7"/>
      <c r="F266" s="1"/>
    </row>
    <row r="267" spans="1:8" x14ac:dyDescent="0.2">
      <c r="A267" s="67"/>
      <c r="D267" s="7"/>
      <c r="F267" s="1"/>
    </row>
    <row r="268" spans="1:8" x14ac:dyDescent="0.2">
      <c r="A268" s="67"/>
      <c r="D268" s="7"/>
      <c r="F268" s="1"/>
    </row>
    <row r="269" spans="1:8" x14ac:dyDescent="0.2">
      <c r="A269" s="67"/>
      <c r="C269" s="3" t="s">
        <v>23</v>
      </c>
      <c r="D269" s="7">
        <v>1</v>
      </c>
      <c r="E269" s="54" t="s">
        <v>22</v>
      </c>
      <c r="F269" s="127"/>
      <c r="G269" s="54" t="s">
        <v>9</v>
      </c>
      <c r="H269" s="20">
        <f>ROUND(D269*F269,2)</f>
        <v>0</v>
      </c>
    </row>
    <row r="270" spans="1:8" x14ac:dyDescent="0.2">
      <c r="A270" s="67"/>
      <c r="D270" s="7"/>
      <c r="F270" s="1"/>
    </row>
    <row r="271" spans="1:8" x14ac:dyDescent="0.2">
      <c r="A271" s="67"/>
      <c r="D271" s="7"/>
      <c r="F271" s="1"/>
    </row>
    <row r="272" spans="1:8" ht="76.5" customHeight="1" x14ac:dyDescent="0.2">
      <c r="A272" s="44" t="s">
        <v>106</v>
      </c>
      <c r="B272" s="18" t="s">
        <v>79</v>
      </c>
      <c r="D272" s="7"/>
      <c r="F272" s="1"/>
    </row>
    <row r="273" spans="1:8" x14ac:dyDescent="0.2">
      <c r="A273" s="67"/>
      <c r="D273" s="7"/>
      <c r="F273" s="1"/>
    </row>
    <row r="274" spans="1:8" x14ac:dyDescent="0.2">
      <c r="A274" s="67"/>
      <c r="D274" s="7"/>
      <c r="F274" s="1"/>
    </row>
    <row r="275" spans="1:8" x14ac:dyDescent="0.2">
      <c r="A275" s="67"/>
      <c r="C275" s="3" t="s">
        <v>5</v>
      </c>
      <c r="D275" s="7">
        <v>85</v>
      </c>
      <c r="E275" s="54" t="s">
        <v>22</v>
      </c>
      <c r="F275" s="127"/>
      <c r="G275" s="54" t="s">
        <v>9</v>
      </c>
      <c r="H275" s="20">
        <f>ROUND(D275*F275,2)</f>
        <v>0</v>
      </c>
    </row>
    <row r="276" spans="1:8" x14ac:dyDescent="0.2">
      <c r="A276" s="67"/>
      <c r="D276" s="7"/>
      <c r="F276" s="1"/>
    </row>
    <row r="277" spans="1:8" x14ac:dyDescent="0.2">
      <c r="A277" s="67"/>
      <c r="D277" s="7"/>
      <c r="F277" s="1"/>
    </row>
    <row r="278" spans="1:8" ht="71.25" customHeight="1" x14ac:dyDescent="0.2">
      <c r="A278" s="44" t="s">
        <v>107</v>
      </c>
      <c r="B278" s="18" t="s">
        <v>80</v>
      </c>
      <c r="D278" s="7"/>
      <c r="F278" s="1"/>
    </row>
    <row r="279" spans="1:8" x14ac:dyDescent="0.2">
      <c r="A279" s="67"/>
      <c r="D279" s="7"/>
      <c r="F279" s="1"/>
    </row>
    <row r="280" spans="1:8" x14ac:dyDescent="0.2">
      <c r="A280" s="67"/>
      <c r="D280" s="7"/>
      <c r="F280" s="1"/>
    </row>
    <row r="281" spans="1:8" x14ac:dyDescent="0.2">
      <c r="A281" s="67"/>
      <c r="C281" s="1" t="s">
        <v>1</v>
      </c>
      <c r="D281" s="7">
        <v>4</v>
      </c>
      <c r="E281" s="54" t="s">
        <v>22</v>
      </c>
      <c r="F281" s="127"/>
      <c r="G281" s="19" t="s">
        <v>9</v>
      </c>
      <c r="H281" s="20">
        <f>ROUND(D281*F281,2)</f>
        <v>0</v>
      </c>
    </row>
    <row r="282" spans="1:8" x14ac:dyDescent="0.2">
      <c r="A282" s="67"/>
      <c r="D282" s="7"/>
      <c r="F282" s="1"/>
    </row>
    <row r="283" spans="1:8" x14ac:dyDescent="0.2">
      <c r="A283" s="67"/>
      <c r="B283" s="32"/>
      <c r="C283" s="41"/>
      <c r="D283" s="33"/>
      <c r="E283" s="31"/>
      <c r="F283" s="34"/>
      <c r="G283" s="32"/>
      <c r="H283" s="33"/>
    </row>
    <row r="284" spans="1:8" ht="74.25" customHeight="1" x14ac:dyDescent="0.2">
      <c r="A284" s="44" t="s">
        <v>108</v>
      </c>
      <c r="B284" s="18" t="s">
        <v>81</v>
      </c>
      <c r="D284" s="7"/>
      <c r="F284" s="1"/>
    </row>
    <row r="285" spans="1:8" x14ac:dyDescent="0.2">
      <c r="A285" s="67"/>
      <c r="B285" s="53"/>
      <c r="D285" s="7"/>
      <c r="F285" s="1"/>
    </row>
    <row r="286" spans="1:8" x14ac:dyDescent="0.2">
      <c r="A286" s="67"/>
      <c r="B286" s="53"/>
      <c r="D286" s="7"/>
      <c r="F286" s="1"/>
    </row>
    <row r="287" spans="1:8" x14ac:dyDescent="0.2">
      <c r="A287" s="67"/>
      <c r="B287" s="53"/>
      <c r="C287" s="3" t="s">
        <v>1</v>
      </c>
      <c r="D287" s="7">
        <v>1</v>
      </c>
      <c r="E287" s="19" t="s">
        <v>22</v>
      </c>
      <c r="F287" s="127"/>
      <c r="G287" s="19" t="s">
        <v>9</v>
      </c>
      <c r="H287" s="20">
        <f>ROUND(D287*F287,2)</f>
        <v>0</v>
      </c>
    </row>
    <row r="288" spans="1:8" x14ac:dyDescent="0.2">
      <c r="A288" s="67"/>
      <c r="B288" s="53"/>
      <c r="C288" s="4"/>
      <c r="D288" s="7"/>
      <c r="F288" s="1"/>
    </row>
    <row r="289" spans="1:8" x14ac:dyDescent="0.2">
      <c r="A289" s="67"/>
      <c r="B289" s="53"/>
      <c r="C289" s="4"/>
      <c r="D289" s="7"/>
      <c r="F289" s="1"/>
    </row>
    <row r="290" spans="1:8" ht="84.75" customHeight="1" x14ac:dyDescent="0.2">
      <c r="A290" s="71" t="s">
        <v>109</v>
      </c>
      <c r="B290" s="18" t="s">
        <v>82</v>
      </c>
      <c r="C290" s="4"/>
      <c r="D290" s="7"/>
      <c r="F290" s="1"/>
    </row>
    <row r="291" spans="1:8" x14ac:dyDescent="0.2">
      <c r="A291" s="67"/>
      <c r="B291" s="53"/>
      <c r="C291" s="4"/>
      <c r="D291" s="7"/>
      <c r="F291" s="1"/>
    </row>
    <row r="292" spans="1:8" x14ac:dyDescent="0.2">
      <c r="A292" s="67"/>
      <c r="B292" s="53"/>
      <c r="C292" s="4"/>
      <c r="D292" s="7"/>
      <c r="F292" s="1"/>
    </row>
    <row r="293" spans="1:8" x14ac:dyDescent="0.2">
      <c r="A293" s="67"/>
      <c r="B293" s="53"/>
      <c r="C293" s="4" t="s">
        <v>1</v>
      </c>
      <c r="D293" s="7">
        <v>2</v>
      </c>
      <c r="E293" s="19" t="s">
        <v>22</v>
      </c>
      <c r="F293" s="127"/>
      <c r="G293" s="19" t="s">
        <v>9</v>
      </c>
      <c r="H293" s="20">
        <f>ROUND(D293*F293,2)</f>
        <v>0</v>
      </c>
    </row>
    <row r="294" spans="1:8" x14ac:dyDescent="0.2">
      <c r="A294" s="67"/>
      <c r="B294" s="53"/>
      <c r="C294" s="4"/>
      <c r="D294" s="7"/>
      <c r="F294" s="1"/>
    </row>
    <row r="295" spans="1:8" x14ac:dyDescent="0.2">
      <c r="A295" s="67"/>
      <c r="B295" s="53"/>
      <c r="C295" s="4"/>
      <c r="D295" s="7"/>
      <c r="F295" s="1"/>
    </row>
    <row r="296" spans="1:8" ht="104.25" customHeight="1" x14ac:dyDescent="0.2">
      <c r="A296" s="47" t="s">
        <v>110</v>
      </c>
      <c r="B296" s="43" t="s">
        <v>83</v>
      </c>
      <c r="C296" s="4"/>
      <c r="D296" s="7"/>
      <c r="E296" s="19"/>
      <c r="F296" s="45"/>
      <c r="G296" s="46"/>
      <c r="H296" s="48"/>
    </row>
    <row r="297" spans="1:8" x14ac:dyDescent="0.2">
      <c r="A297" s="32"/>
      <c r="B297" s="32"/>
      <c r="C297" s="4"/>
      <c r="D297" s="7"/>
      <c r="E297" s="19"/>
      <c r="F297" s="45"/>
      <c r="G297" s="46"/>
      <c r="H297" s="48"/>
    </row>
    <row r="298" spans="1:8" x14ac:dyDescent="0.2">
      <c r="A298" s="32"/>
      <c r="B298" s="32"/>
      <c r="C298" s="4"/>
      <c r="D298" s="7"/>
      <c r="E298" s="19"/>
      <c r="F298" s="45"/>
      <c r="G298" s="46"/>
      <c r="H298" s="48"/>
    </row>
    <row r="299" spans="1:8" x14ac:dyDescent="0.2">
      <c r="A299" s="32"/>
      <c r="B299" s="32"/>
      <c r="C299" s="3" t="s">
        <v>1</v>
      </c>
      <c r="D299" s="7">
        <v>30</v>
      </c>
      <c r="E299" s="19" t="s">
        <v>22</v>
      </c>
      <c r="F299" s="128"/>
      <c r="G299" s="46" t="s">
        <v>9</v>
      </c>
      <c r="H299" s="20">
        <f>ROUND(D299*F299,2)</f>
        <v>0</v>
      </c>
    </row>
    <row r="300" spans="1:8" x14ac:dyDescent="0.2">
      <c r="A300" s="67"/>
      <c r="B300" s="53"/>
      <c r="C300" s="4"/>
      <c r="D300" s="7"/>
      <c r="F300" s="1"/>
    </row>
    <row r="301" spans="1:8" x14ac:dyDescent="0.2">
      <c r="A301" s="67"/>
      <c r="B301" s="53"/>
      <c r="C301" s="4"/>
      <c r="D301" s="7"/>
      <c r="F301" s="1"/>
    </row>
    <row r="302" spans="1:8" ht="13.5" thickBot="1" x14ac:dyDescent="0.25">
      <c r="A302" s="72"/>
      <c r="B302" s="72"/>
      <c r="C302" s="72"/>
      <c r="D302" s="73"/>
      <c r="E302" s="72"/>
      <c r="F302" s="74"/>
      <c r="G302" s="72"/>
      <c r="H302" s="73"/>
    </row>
    <row r="303" spans="1:8" ht="13.5" thickTop="1" x14ac:dyDescent="0.2">
      <c r="A303" s="37"/>
      <c r="B303" s="37"/>
      <c r="C303" s="37"/>
      <c r="D303" s="37"/>
      <c r="E303" s="37"/>
      <c r="F303" s="75"/>
      <c r="G303" s="37"/>
      <c r="H303" s="40"/>
    </row>
    <row r="304" spans="1:8" x14ac:dyDescent="0.2">
      <c r="A304" s="32"/>
      <c r="B304" s="32"/>
      <c r="C304" s="32"/>
      <c r="D304" s="32"/>
      <c r="E304" s="32"/>
      <c r="F304" s="68"/>
      <c r="G304" s="76" t="s">
        <v>86</v>
      </c>
      <c r="H304" s="77">
        <f>SUM(H233:H302)</f>
        <v>0</v>
      </c>
    </row>
    <row r="305" spans="1:8" ht="13.5" thickBot="1" x14ac:dyDescent="0.25">
      <c r="A305" s="26"/>
      <c r="B305" s="26"/>
      <c r="C305" s="26"/>
      <c r="D305" s="26"/>
      <c r="E305" s="26"/>
      <c r="F305" s="25"/>
      <c r="G305" s="26"/>
      <c r="H305" s="27"/>
    </row>
    <row r="306" spans="1:8" ht="13.5" thickTop="1" x14ac:dyDescent="0.2"/>
    <row r="309" spans="1:8" ht="18" x14ac:dyDescent="0.25">
      <c r="A309" s="4"/>
      <c r="B309" s="2" t="s">
        <v>8</v>
      </c>
      <c r="E309" s="78"/>
      <c r="F309" s="1"/>
      <c r="G309" s="79"/>
      <c r="H309" s="1"/>
    </row>
    <row r="310" spans="1:8" x14ac:dyDescent="0.2">
      <c r="E310" s="78"/>
      <c r="F310" s="1"/>
      <c r="G310" s="79"/>
      <c r="H310" s="1"/>
    </row>
    <row r="311" spans="1:8" x14ac:dyDescent="0.2">
      <c r="E311" s="78"/>
      <c r="F311" s="1"/>
      <c r="G311" s="79"/>
      <c r="H311" s="1"/>
    </row>
    <row r="312" spans="1:8" ht="15" x14ac:dyDescent="0.2">
      <c r="A312" s="80" t="s">
        <v>0</v>
      </c>
      <c r="B312" s="80" t="s">
        <v>17</v>
      </c>
      <c r="C312" s="81"/>
      <c r="D312" s="81"/>
      <c r="E312" s="82"/>
      <c r="F312" s="81"/>
      <c r="G312" s="83"/>
      <c r="H312" s="84">
        <f>H36</f>
        <v>0</v>
      </c>
    </row>
    <row r="313" spans="1:8" ht="15" x14ac:dyDescent="0.2">
      <c r="A313" s="85"/>
      <c r="E313" s="54"/>
      <c r="F313" s="1"/>
      <c r="G313" s="79"/>
      <c r="H313" s="86"/>
    </row>
    <row r="314" spans="1:8" ht="15" x14ac:dyDescent="0.2">
      <c r="A314" s="85"/>
      <c r="E314" s="54"/>
      <c r="F314" s="1"/>
      <c r="G314" s="79"/>
      <c r="H314" s="86"/>
    </row>
    <row r="315" spans="1:8" ht="15" x14ac:dyDescent="0.2">
      <c r="A315" s="80" t="s">
        <v>2</v>
      </c>
      <c r="B315" s="80" t="s">
        <v>87</v>
      </c>
      <c r="C315" s="81"/>
      <c r="D315" s="81"/>
      <c r="E315" s="82"/>
      <c r="F315" s="81"/>
      <c r="G315" s="83"/>
      <c r="H315" s="87">
        <f>H55</f>
        <v>0</v>
      </c>
    </row>
    <row r="316" spans="1:8" ht="15" x14ac:dyDescent="0.2">
      <c r="A316" s="85"/>
      <c r="E316" s="54"/>
      <c r="F316" s="1"/>
      <c r="G316" s="79"/>
      <c r="H316" s="86"/>
    </row>
    <row r="317" spans="1:8" ht="15" x14ac:dyDescent="0.2">
      <c r="A317" s="85"/>
      <c r="E317" s="54"/>
      <c r="F317" s="1"/>
      <c r="G317" s="79"/>
      <c r="H317" s="86"/>
    </row>
    <row r="318" spans="1:8" ht="15" x14ac:dyDescent="0.2">
      <c r="A318" s="80" t="s">
        <v>3</v>
      </c>
      <c r="B318" s="80" t="s">
        <v>19</v>
      </c>
      <c r="C318" s="81"/>
      <c r="D318" s="81"/>
      <c r="E318" s="82"/>
      <c r="F318" s="81"/>
      <c r="G318" s="83"/>
      <c r="H318" s="87">
        <f>H133</f>
        <v>0</v>
      </c>
    </row>
    <row r="319" spans="1:8" ht="15" x14ac:dyDescent="0.2">
      <c r="A319" s="85"/>
      <c r="E319" s="54"/>
      <c r="F319" s="1"/>
      <c r="G319" s="79"/>
      <c r="H319" s="86"/>
    </row>
    <row r="320" spans="1:8" ht="15" x14ac:dyDescent="0.2">
      <c r="A320" s="85"/>
      <c r="E320" s="54"/>
      <c r="F320" s="1"/>
      <c r="G320" s="79"/>
      <c r="H320" s="86"/>
    </row>
    <row r="321" spans="1:8" ht="15" x14ac:dyDescent="0.2">
      <c r="A321" s="80" t="s">
        <v>36</v>
      </c>
      <c r="B321" s="80" t="s">
        <v>40</v>
      </c>
      <c r="C321" s="81"/>
      <c r="D321" s="81"/>
      <c r="E321" s="82"/>
      <c r="F321" s="81"/>
      <c r="G321" s="83"/>
      <c r="H321" s="87">
        <f>H176</f>
        <v>0</v>
      </c>
    </row>
    <row r="322" spans="1:8" ht="15" x14ac:dyDescent="0.2">
      <c r="A322" s="88"/>
      <c r="B322" s="88"/>
      <c r="C322" s="12"/>
      <c r="D322" s="12"/>
      <c r="E322" s="89"/>
      <c r="F322" s="12"/>
      <c r="G322" s="90"/>
      <c r="H322" s="91"/>
    </row>
    <row r="323" spans="1:8" ht="15" x14ac:dyDescent="0.2">
      <c r="A323" s="85"/>
      <c r="E323" s="54"/>
      <c r="F323" s="1"/>
      <c r="G323" s="79"/>
      <c r="H323" s="86"/>
    </row>
    <row r="324" spans="1:8" ht="15" x14ac:dyDescent="0.2">
      <c r="A324" s="80" t="s">
        <v>4</v>
      </c>
      <c r="B324" s="80" t="s">
        <v>39</v>
      </c>
      <c r="C324" s="81"/>
      <c r="D324" s="81"/>
      <c r="E324" s="82"/>
      <c r="F324" s="81"/>
      <c r="G324" s="83"/>
      <c r="H324" s="87">
        <f>H225</f>
        <v>0</v>
      </c>
    </row>
    <row r="325" spans="1:8" ht="15" x14ac:dyDescent="0.2">
      <c r="A325" s="88"/>
      <c r="B325" s="88"/>
      <c r="C325" s="12"/>
      <c r="D325" s="12"/>
      <c r="E325" s="89"/>
      <c r="F325" s="12"/>
      <c r="G325" s="90"/>
      <c r="H325" s="91"/>
    </row>
    <row r="326" spans="1:8" ht="15" x14ac:dyDescent="0.2">
      <c r="A326" s="85"/>
      <c r="E326" s="54"/>
      <c r="F326" s="1"/>
      <c r="G326" s="79"/>
      <c r="H326" s="86"/>
    </row>
    <row r="327" spans="1:8" ht="15" x14ac:dyDescent="0.2">
      <c r="A327" s="92" t="s">
        <v>37</v>
      </c>
      <c r="B327" s="92" t="s">
        <v>111</v>
      </c>
      <c r="C327" s="93"/>
      <c r="D327" s="93"/>
      <c r="E327" s="94"/>
      <c r="F327" s="93"/>
      <c r="G327" s="95"/>
      <c r="H327" s="96">
        <f>H304</f>
        <v>0</v>
      </c>
    </row>
    <row r="328" spans="1:8" ht="15" x14ac:dyDescent="0.2">
      <c r="A328" s="85"/>
      <c r="E328" s="54"/>
      <c r="F328" s="1"/>
      <c r="G328" s="79"/>
      <c r="H328" s="86"/>
    </row>
    <row r="329" spans="1:8" ht="15" x14ac:dyDescent="0.2">
      <c r="A329" s="85"/>
      <c r="E329" s="54"/>
      <c r="F329" s="1"/>
      <c r="G329" s="79"/>
      <c r="H329" s="86"/>
    </row>
    <row r="330" spans="1:8" ht="15" x14ac:dyDescent="0.2">
      <c r="A330" s="85"/>
      <c r="E330" s="54"/>
      <c r="F330" s="1"/>
      <c r="G330" s="79"/>
      <c r="H330" s="86"/>
    </row>
    <row r="331" spans="1:8" ht="16.5" thickBot="1" x14ac:dyDescent="0.3">
      <c r="A331" s="97"/>
      <c r="B331" s="98" t="s">
        <v>7</v>
      </c>
      <c r="C331" s="99"/>
      <c r="D331" s="99"/>
      <c r="E331" s="100"/>
      <c r="F331" s="99"/>
      <c r="G331" s="101"/>
      <c r="H331" s="102">
        <f>SUM(H312:H327)</f>
        <v>0</v>
      </c>
    </row>
    <row r="332" spans="1:8" ht="15.75" x14ac:dyDescent="0.25">
      <c r="A332" s="88"/>
      <c r="B332" s="103"/>
      <c r="C332" s="104"/>
      <c r="D332" s="104"/>
      <c r="E332" s="105"/>
      <c r="F332" s="104"/>
      <c r="G332" s="106"/>
      <c r="H332" s="107"/>
    </row>
    <row r="333" spans="1:8" ht="15.75" x14ac:dyDescent="0.25">
      <c r="A333" s="88"/>
      <c r="B333" s="103"/>
      <c r="C333" s="104"/>
      <c r="D333" s="104"/>
      <c r="E333" s="105"/>
      <c r="F333" s="104"/>
      <c r="G333" s="106"/>
      <c r="H333" s="107"/>
    </row>
    <row r="334" spans="1:8" ht="15.75" x14ac:dyDescent="0.25">
      <c r="A334" s="88"/>
      <c r="B334" s="103"/>
      <c r="C334" s="104"/>
      <c r="D334" s="104"/>
      <c r="E334" s="105"/>
      <c r="F334" s="104"/>
      <c r="G334" s="106"/>
      <c r="H334" s="107"/>
    </row>
    <row r="335" spans="1:8" ht="15.75" x14ac:dyDescent="0.25">
      <c r="A335" s="80"/>
      <c r="B335" s="108" t="s">
        <v>18</v>
      </c>
      <c r="C335" s="108"/>
      <c r="D335" s="108"/>
      <c r="E335" s="109"/>
      <c r="F335" s="108"/>
      <c r="G335" s="110"/>
      <c r="H335" s="111">
        <f>H339-H331</f>
        <v>0</v>
      </c>
    </row>
    <row r="336" spans="1:8" ht="15.75" x14ac:dyDescent="0.25">
      <c r="A336" s="88"/>
      <c r="B336" s="103"/>
      <c r="C336" s="103"/>
      <c r="D336" s="103"/>
      <c r="E336" s="112"/>
      <c r="F336" s="103"/>
      <c r="G336" s="113"/>
      <c r="H336" s="114"/>
    </row>
    <row r="337" spans="1:8" ht="15.75" x14ac:dyDescent="0.25">
      <c r="A337" s="88"/>
      <c r="B337" s="103"/>
      <c r="C337" s="103"/>
      <c r="D337" s="103"/>
      <c r="E337" s="112"/>
      <c r="F337" s="103"/>
      <c r="G337" s="113"/>
      <c r="H337" s="114"/>
    </row>
    <row r="338" spans="1:8" ht="15.75" x14ac:dyDescent="0.25">
      <c r="A338" s="88"/>
      <c r="B338" s="103"/>
      <c r="C338" s="103"/>
      <c r="D338" s="103"/>
      <c r="E338" s="112"/>
      <c r="F338" s="103"/>
      <c r="G338" s="113"/>
      <c r="H338" s="114"/>
    </row>
    <row r="339" spans="1:8" ht="18.75" thickBot="1" x14ac:dyDescent="0.3">
      <c r="A339" s="97"/>
      <c r="B339" s="115" t="s">
        <v>6</v>
      </c>
      <c r="C339" s="98"/>
      <c r="D339" s="98"/>
      <c r="E339" s="116"/>
      <c r="F339" s="98"/>
      <c r="G339" s="117"/>
      <c r="H339" s="102">
        <f>H331*1.25</f>
        <v>0</v>
      </c>
    </row>
    <row r="340" spans="1:8" ht="15" x14ac:dyDescent="0.2">
      <c r="A340" s="88"/>
      <c r="B340" s="88"/>
      <c r="C340" s="88"/>
      <c r="D340" s="88"/>
      <c r="E340" s="118"/>
      <c r="F340" s="88"/>
      <c r="G340" s="119"/>
      <c r="H340" s="88"/>
    </row>
    <row r="341" spans="1:8" x14ac:dyDescent="0.2">
      <c r="E341" s="78"/>
      <c r="F341" s="1"/>
      <c r="G341" s="79"/>
      <c r="H341" s="1"/>
    </row>
    <row r="342" spans="1:8" x14ac:dyDescent="0.2">
      <c r="E342" s="78"/>
      <c r="F342" s="1"/>
      <c r="G342" s="79"/>
      <c r="H342" s="1"/>
    </row>
    <row r="343" spans="1:8" x14ac:dyDescent="0.2">
      <c r="E343" s="78"/>
      <c r="F343" s="1"/>
      <c r="G343" s="79"/>
      <c r="H343" s="1"/>
    </row>
    <row r="344" spans="1:8" x14ac:dyDescent="0.2">
      <c r="E344" s="78"/>
      <c r="F344" s="1"/>
      <c r="G344" s="79"/>
      <c r="H344" s="1"/>
    </row>
    <row r="345" spans="1:8" x14ac:dyDescent="0.2">
      <c r="C345" s="12"/>
      <c r="D345" s="12"/>
      <c r="E345" s="78"/>
      <c r="F345" s="1"/>
      <c r="G345" s="79"/>
      <c r="H345" s="1"/>
    </row>
    <row r="346" spans="1:8" ht="70.5" customHeight="1" x14ac:dyDescent="0.2">
      <c r="A346" s="146" t="s">
        <v>38</v>
      </c>
      <c r="B346" s="120"/>
      <c r="C346" s="120"/>
      <c r="D346" s="120"/>
      <c r="E346" s="121"/>
      <c r="F346" s="122"/>
      <c r="G346" s="123"/>
      <c r="H346" s="147" t="s">
        <v>46</v>
      </c>
    </row>
    <row r="347" spans="1:8" ht="15" x14ac:dyDescent="0.2">
      <c r="A347" s="85"/>
      <c r="B347" s="85"/>
      <c r="C347" s="85"/>
      <c r="D347" s="85"/>
      <c r="E347" s="124"/>
      <c r="F347" s="85"/>
      <c r="G347" s="125"/>
      <c r="H347" s="85"/>
    </row>
    <row r="348" spans="1:8" ht="69" customHeight="1" x14ac:dyDescent="0.2">
      <c r="A348" s="85"/>
      <c r="B348" s="85"/>
      <c r="C348" s="85"/>
      <c r="D348" s="85"/>
      <c r="E348" s="124"/>
      <c r="G348" s="119"/>
    </row>
    <row r="349" spans="1:8" ht="15" x14ac:dyDescent="0.2">
      <c r="A349" s="85"/>
      <c r="B349" s="85"/>
      <c r="C349" s="85"/>
      <c r="D349" s="85"/>
      <c r="E349" s="124"/>
      <c r="F349" s="85"/>
      <c r="G349" s="125"/>
      <c r="H349" s="85"/>
    </row>
  </sheetData>
  <sheetProtection password="CD5F" sheet="1" objects="1" scenarios="1" selectLockedCells="1"/>
  <pageMargins left="0.74803149606299213" right="0.74803149606299213" top="0.98425196850393704" bottom="0.98425196850393704" header="0.51181102362204722" footer="0.51181102362204722"/>
  <pageSetup paperSize="9" scale="72" firstPageNumber="2" fitToHeight="0" orientation="portrait" useFirstPageNumber="1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241"/>
  <sheetViews>
    <sheetView workbookViewId="0">
      <selection activeCell="C1" sqref="C1"/>
    </sheetView>
  </sheetViews>
  <sheetFormatPr defaultRowHeight="12.75" x14ac:dyDescent="0.2"/>
  <sheetData>
    <row r="1" spans="2:3" ht="23.25" x14ac:dyDescent="0.35">
      <c r="C1" s="143" t="s">
        <v>43</v>
      </c>
    </row>
    <row r="6" spans="2:3" x14ac:dyDescent="0.2">
      <c r="B6" s="144" t="s">
        <v>114</v>
      </c>
    </row>
    <row r="41" spans="2:2" x14ac:dyDescent="0.2">
      <c r="B41" s="144" t="s">
        <v>115</v>
      </c>
    </row>
    <row r="100" spans="2:2" x14ac:dyDescent="0.2">
      <c r="B100" s="144" t="s">
        <v>117</v>
      </c>
    </row>
    <row r="145" spans="2:2" x14ac:dyDescent="0.2">
      <c r="B145" s="144" t="s">
        <v>118</v>
      </c>
    </row>
    <row r="185" spans="2:2" x14ac:dyDescent="0.2">
      <c r="B185" s="144" t="s">
        <v>119</v>
      </c>
    </row>
    <row r="241" spans="2:2" x14ac:dyDescent="0.2">
      <c r="B241" s="144" t="s">
        <v>120</v>
      </c>
    </row>
  </sheetData>
  <sheetProtection password="CD5F" sheet="1" objects="1" scenarios="1"/>
  <pageMargins left="0.7" right="0.7" top="0.75" bottom="0.75" header="0.3" footer="0.3"/>
  <pageSetup paperSize="9" scale="4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NASLOVNICA</vt:lpstr>
      <vt:lpstr>TROŠKOVNIK RADOVA</vt:lpstr>
      <vt:lpstr>PRILOG</vt:lpstr>
    </vt:vector>
  </TitlesOfParts>
  <Company>grad rijeka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Salter10</dc:creator>
  <cp:lastModifiedBy>Marin Carević</cp:lastModifiedBy>
  <cp:lastPrinted>2020-08-14T05:56:15Z</cp:lastPrinted>
  <dcterms:created xsi:type="dcterms:W3CDTF">2002-09-12T12:49:54Z</dcterms:created>
  <dcterms:modified xsi:type="dcterms:W3CDTF">2020-08-28T05:55:03Z</dcterms:modified>
</cp:coreProperties>
</file>