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19" activeTab="0"/>
  </bookViews>
  <sheets>
    <sheet name="TROŠKOVNIK građevinsko obrtničk" sheetId="1" r:id="rId1"/>
  </sheets>
  <definedNames>
    <definedName name="Excel_BuiltIn__FilterDatabase" localSheetId="0">'TROŠKOVNIK građevinsko obrtničk'!#REF!</definedName>
    <definedName name="_xlnm.Print_Area" localSheetId="0">'TROŠKOVNIK građevinsko obrtničk'!$A$1:$H$132</definedName>
  </definedNames>
  <calcPr fullCalcOnLoad="1" fullPrecision="0"/>
</workbook>
</file>

<file path=xl/sharedStrings.xml><?xml version="1.0" encoding="utf-8"?>
<sst xmlns="http://schemas.openxmlformats.org/spreadsheetml/2006/main" count="144" uniqueCount="93">
  <si>
    <t xml:space="preserve">1. Nacrti, tehnički opis i ovaj troškovnik čine cjelinu projekta. Izvođač je dužan proučiti sve navedene dijelove projekta, te u slučaju nejasnoća tražiti objašnjenje od projektanta, odnosno iznijeti svoje primjedbe. Nepoznavanje crtanog dijela projekta i tehničkog opisa neće se prihvatiti kao razlog za naknadno povišenje jediničnih cijena ili greške u izvedbi. </t>
  </si>
  <si>
    <t xml:space="preserve">5. Za sve instalacijske sustave izvođač je dužan, u okviru ugovorene cijene, osim atesta o kvaliteti ugrađenih materijala, dati ateste za instalacijske sustave (izvedbu cijele mreže), nakon provedenog ispitivanja. </t>
  </si>
  <si>
    <t xml:space="preserve">6. Izvodač je u okviru ugovorene cijene dužan izvršiti koordinaciju radova svih kooperanata na način da omogući kontinuirano odvijanje posla i zaštitu već izvedenih radova. Sva oštećenja nastala tijekom gradnje otkloniti će izvođač o svom trošku. </t>
  </si>
  <si>
    <t xml:space="preserve">7. Izvođač je dužan, u okviru ugovorene cijene, osigurati gradilište od djelovanja više sile i krađe. </t>
  </si>
  <si>
    <t>R E K A P I T U L A C I J A</t>
  </si>
  <si>
    <t>UKUPNO</t>
  </si>
  <si>
    <t>PDV (25%)</t>
  </si>
  <si>
    <t xml:space="preserve">4. Izvođač je dužan, u okviru ugovorene cijene, ugraditi troškovnikom odabrani materijal i opremu i prema Hrvatskim normama atestirani materijal. Izvođač je također dužan kod izrade konstrukcija, prema projektom određenom planu ispitivanja materijala, kontrolirati ugrađeni konstruktivni materijal. </t>
  </si>
  <si>
    <t xml:space="preserve">3. Agregat za beton mora biti prirodni šljunak i pijesak ili agregat dobijen drobljenjem kamena. </t>
  </si>
  <si>
    <t>Stavka uključuje i eventualno potrebno razupiranje stranica kanala da ne dođe do obrušavanja u iskopani kanal.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</si>
  <si>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</si>
  <si>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³</t>
    </r>
  </si>
  <si>
    <t>m'</t>
  </si>
  <si>
    <t>nadnevak: ožujak, 2020.</t>
  </si>
  <si>
    <t>broj projekta:  6/3/20</t>
  </si>
  <si>
    <t xml:space="preserve">8. Sav rad, materijal i instalacije, sve što je potrebno za organizaciju gradnje i priključci za potrebe gradilišta kao i cijena korištenja priključaka uključeni su u ugovorenu cijenu. </t>
  </si>
  <si>
    <t>9. Izvođač je dužan čistiti gradilište - okoliš barem tri puta tijekom izvedbe radova, a na kraju treba obaviti sva fina čišćenja, što se neće posebno opisivati u stavkama, niti naplaćivati.</t>
  </si>
  <si>
    <t>10. Obveza izvođača radova je rješavanje svih detalja izvedbe zajedno s kooperantima za pojedine radove, sukladno troškovniku i nacrtnoj dokumentaciji. Iste mora prije ugradbe dostaviti glavnom projektantu na ovjeru.</t>
  </si>
  <si>
    <t>1.  Potrebno je osigurati nadzor nad izvođenjem radova. Na građevinskoj čestici  je potrebno unaprijed odrediti i osigurati prikladnu površinu za privremeno deponiranje urušenog materijala i šute. Višak materijala se odvozi kontinuirano. Posebnu pažnju obratiti na sadržaj i namjenu prostora (vrtić) koji će i dalje biti u funkciji.</t>
  </si>
  <si>
    <t xml:space="preserve">2.  Okoliš "osloboditi" od sve pokretne i fiksne opreme (koja se projektom uklanja ili kojoj se mijenja lokacija) i ručno ukloniti sve nekonstruktivne elemente u prostoru. </t>
  </si>
  <si>
    <t xml:space="preserve">3. Temelji se ne ruše, već se zadržavaju u terenu. Cijelo vrijeme izvođenja radova na rušenju, potrebno je zaštititi lokaciju i slučajne prolaznike. </t>
  </si>
  <si>
    <t>4. Radovi na rušenju i uklanjanju dijela okoliša moraju se izvoditi osobito pažljivo, kako bi se sačuvao postojeći okoliš na kojemu se ne izvode radovi.</t>
  </si>
  <si>
    <t xml:space="preserve">2. Radovi oko razmjeravanja terena - okoliša uračunati su u jedinične cijene. </t>
  </si>
  <si>
    <t xml:space="preserve">1. Svi betonski i armirano-betonski radovi moraju se izvoditi solidno i stručno prema Tehničkom propisu za betonske konstrukcije (NN 139/09,14/10,125/10,136/12), ostalim propisima i pravilima dobrog zanata. </t>
  </si>
  <si>
    <t>5. Armatura prije polaganja mora biti očišćena od hrđe i nečistoće.</t>
  </si>
  <si>
    <t>Svi materijali za izravnavanje podloge moraju imati dovoljnu nosivost za opterećenja koja se predviđa na vanjskim prostorima - dječjim igralištima. Sva ljepila koja se koriste moraju biti disperziona, s malom emisijom štetnih tvari u okolinu. Izvođač mora dokumentom potvrditi da je ovlašten za izvođenje odnosno ugradnju materijala odabranog proizvođača.</t>
  </si>
  <si>
    <t xml:space="preserve">1.  Polaganje podnih (antistres) obloga i "umjetne trave" potrebno je izvesti prema Pravilniku o zaštiti na radu u graditeljstvu, Pravilniku o tehničkim mjerama i uvjetima za završne radove u graditeljstvu, te o Tehničkim uvjetima za izvođenje tih radova. Podlogu pripremiti sukladno preporukama proizvođača odabranog materijala. U jediničnoj cijeni iskazati sve pripadajuće troškove opisane troškovnikom uključivo korištenje svih pratećih materijala i uređaja kao i pripadajući otpad. </t>
  </si>
  <si>
    <r>
      <t>Organizacija prostora okoliša na kojemu se izvode radovi.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</si>
  <si>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Dio iskopanog materijala odmah utovarivati u vozilo i odvoziti na gradilišno odlagalište, što je uključeno u cijenu stavke. Dio se odlaže u blizini iskopa, za zatrpavanje kanala. U jediničnoj cijeni uključiti sve zaštitne i sigurnosne mjere duž trase i sl.</t>
  </si>
  <si>
    <t>Planiranje dna kanala nakon iskopa s točnošću +/-3 cm prema vertikalnim kotama iskopa.</t>
  </si>
  <si>
    <t>kom.</t>
  </si>
  <si>
    <t>Kombinirani strojno-ručni iskop kanala za polaganje drenažnih cijevi. Po izvršenom radu podloga mora imati Ms≥80 MN/m2.</t>
  </si>
  <si>
    <t>Dobava materijala i izrada drenažnog spoja s upojnicom. Kompletan rad, materijal i naknadna građevinska sanacija spoja nakon postave cijevi.</t>
  </si>
  <si>
    <t>1. Prije početka radova provjeriti da li trase postojećih instalacionih vodova u okolišu i u blizini zgrade kolidiraju s iskopom ili radnim prostorom potrebne mehanizacije. Postojeća rasvjetna tijela i njezine instalacije zadržavaju se u prostoru. Potrebna je posebna pažnja kako se iste nebi oštetile.</t>
  </si>
  <si>
    <t>Ukoliko se to ipak dogodi, obveza izvođača radova je dobava i nabavka zamjenske svjetiljke i instalacije, bez naknade.</t>
  </si>
  <si>
    <t>projektant: Denis Peteh, mag.ing.arch.</t>
  </si>
  <si>
    <t>suradnik: Marino Štefan, ing.građ.</t>
  </si>
  <si>
    <t>U izgradnji (sanaciji) predmetnog zahvata u prostoru potrebno je angažirati ovlaštenog geodeta. Uz njegovu pomoć (izmjera i pozicioniranje) igrala i podloga izvode se projektirani radovi. Usluga geodetske pomoći ne naplaćuje se zasebno, već je Ponuđač mora ukalkulirati u svoju ponudbenu cijenu.</t>
  </si>
  <si>
    <t>3</t>
  </si>
  <si>
    <t>4</t>
  </si>
  <si>
    <t>2. Izvođač je dužan pridržavati se svih važećih zakona i propisa i to naročito: "Zakona o gradnji” (NN 153/03,20/17, 39/19 i 125/19), "Pravilnika o jednostavnim i drugim građevinama i radovima" (NN 112/17, 34/18, 36/19, 98/19 i 31/20), Hrvatskih normi i uzanci u gradnji.</t>
  </si>
  <si>
    <t>Dobava i ugradnja tipskih betonskih "vrtnih" rubnjaka, zajedno s pripadajućim temeljem 30x30cm. Rubnjaci kružno opasuju novozasađenu i postojeće stablašice. Stavka obuhvaća kompletan rad i materijal na dobavi i ugradbi rubnjaka. 
Obračun po m1.</t>
  </si>
  <si>
    <t>5.a.</t>
  </si>
  <si>
    <t>Geotekstil</t>
  </si>
  <si>
    <t xml:space="preserve">5.b. </t>
  </si>
  <si>
    <t>Kameni materijal</t>
  </si>
  <si>
    <t xml:space="preserve">3. Izvođač je prilikom uvođenja u posao dužan, u okviru ugovorene cijene, preuzeti građevinsku česticu, te obavijestiti nadležne službe o početku radova. Od tog trenutka pa do primopredaje građevine izvođač je odgovoran za stvari i osobe koje se nalaze unutar gradilišta. Od ulaska na gradilište izvođač je obavezan voditi građevinski dnevnik u kojem bilježi opis radnih procesa i gradevinsku knjigu u kojoj bilježi i dokumentira mjerenja, sve faze izvršenog posla prema stavkama troškovnika i projektu. Izvođač je dužan na gradilištu čuvati glavni projekt i po potrebi, dati ih na uvid ovlaštenim inspekcijskim službama. </t>
  </si>
  <si>
    <t xml:space="preserve">2. Materijali za beton: Cement za izradu konstrukcija od vidljivog betona treba biti od istog proizvođača, a agregat istog sastava tijekom cijele gradnje da ne dođe do promjene boje. Za izradu betona ne smije se upotrijebiti cement koji je na gradilištu uskladišten duže od 3 mjeseca ako ispitivanjima nije utvrdeno da u pogledu kvalitete odgovara propisanim uvjetima. </t>
  </si>
  <si>
    <r>
      <t xml:space="preserve">4. Voda za piće smatra se pogodnom za izradu betona.        </t>
    </r>
    <r>
      <rPr>
        <sz val="10"/>
        <rFont val="Arial"/>
        <family val="2"/>
      </rPr>
      <t>(HRN H.20.003) ili jednakovrijedno</t>
    </r>
  </si>
  <si>
    <t>Iskop oko postojećeg upojnog zdenca na poziciji budućeg spoja drenažne cijevi. Komplet sav rad i materijal na izradi novog otvora u zdenac. Obračun po komadu (spoju).</t>
  </si>
  <si>
    <t>kom</t>
  </si>
  <si>
    <t>Dobava i ugradnja tipskih betonskih rubnjaka presjeka 8x20 cm, zajedno s pripadajućim temeljem 30x30 cm. Rubnjaci opasuju "antistres" lijevanu podlogu. Stavka obuhvaća kompletan rad i materijal na dobavi i ugradbi rubnjaka. 
Obračun po m1.</t>
  </si>
  <si>
    <t>Za karakterističan presjek kanala uzet je pravokutni presjek, koji će se kao idealan presjek koristiti za obračun radova. Prosječna dubina kanala iznosi 0,80 m (od kojih je 30 cm uklonjeno po stavci 4) a širina 0,50 m. Sva proširenja i produbljenja koja nastanu uslijed neravnomjernosti iskopa ili kao posljedica zarušavanja neće se obračunavati, već moraju biti uračunati u jediničnu cijenu iskopa. Iskop obaviti uz pomoć pneumatskog alata. Uporaba eksploziva nije dozvoljena.</t>
  </si>
  <si>
    <r>
      <t>m</t>
    </r>
    <r>
      <rPr>
        <vertAlign val="superscript"/>
        <sz val="10"/>
        <rFont val="Calibri"/>
        <family val="2"/>
      </rPr>
      <t>2</t>
    </r>
  </si>
  <si>
    <t>TROŠKOVNIK</t>
  </si>
  <si>
    <t xml:space="preserve">Svi radovi moraju biti izvedeni sukladno: </t>
  </si>
  <si>
    <t>* Tehničkom propisu o građevinskim proizvodima NN 35/18, NN 104/19</t>
  </si>
  <si>
    <r>
      <t xml:space="preserve">* Tehničkom propisu za građevinske konstrukcije NN 17/17, </t>
    </r>
    <r>
      <rPr>
        <sz val="10"/>
        <rFont val="Arial"/>
        <family val="2"/>
      </rPr>
      <t>NN 75/20, NN 7/22</t>
    </r>
  </si>
  <si>
    <t>Građevina: UREĐENJE I OPREMANJE DJELA OKOLIŠA DJEČJEG VRTIĆA VIŠKOVO</t>
  </si>
  <si>
    <t>Projekt: GLAVNI PROJEKT - lokacija:  k.č. 3231/1, k.o.Viškovo</t>
  </si>
  <si>
    <t>Investitor: OPĆINA VIŠKOVO, Viškovo, Vozišće 3, OIB 28350474809</t>
  </si>
  <si>
    <t>I. OPĆI UVJETI ZA RUŠENJA I DEMONTAŽE</t>
  </si>
  <si>
    <t>II. ZEMLJANI RADOVI</t>
  </si>
  <si>
    <t>III. BETONSKI I TESARSKI RADOVI</t>
  </si>
  <si>
    <t>IV. PODNE OBLOGE</t>
  </si>
  <si>
    <t>V. GEODETSKA IZMJERA</t>
  </si>
  <si>
    <r>
      <t>Pažljivo rušenje-uklanjanje postojećih tipskih betonskih parkovnih rubnjaka s pripadajućim temeljima (rubno oko pješčanika i oko stablašica), s odnosom porušenog materijala na gradilišno odlagalište.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</si>
  <si>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Uklanjanje pješčanika, odnos na gradilišno odlagalište i kasniji odvoz materijala (odvoz je zasebna stavka).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</si>
  <si>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Uklanjanje postojeće lijevane "antistres" podloge, kompletno s pripadajućom betonskom podlogom u ukupnoj debljini sloja oko 15cm. Uključivo s odnosom na gradilišno odlagalište. Obračun po m</t>
    </r>
    <r>
      <rPr>
        <vertAlign val="superscript"/>
        <sz val="10"/>
        <rFont val="Arial"/>
        <family val="2"/>
      </rPr>
      <t>3</t>
    </r>
  </si>
  <si>
    <r>
      <t>Iskop (ručni i strojni) postojećeg sraslog zemljanog i pješčanog tla (postojeći travnjak) na pozicijama postave nove podne obloge, te odnos iskopanog materijala na gradilišno odlagalište udaljenosti do 10 km.  Prosječna dubina iskopa oko 30 cm na zemljanom tlu i oko 15 cm na pozicijama ispod betonske podloge (iz stavke 3).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</si>
  <si>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Strojni iskop zbijenog, sraslog tla u terenu za temelje samce novih i postojećih igrala, koje mijenjaju poziciju postave. Odnošenje materijala iz iskopa na gradilišno odlagalište. 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</si>
  <si>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Iskop jame za sadnju nove stablašice. Jama dimenzija 80x80x80 cm.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</si>
  <si>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Dobava i sadnja stablašice - koprivić (celtis australis). Stavka sadrži: dobavu i sadnju stablašica visine oko 2,0 m, s pripadajućim drvenim kolcem, zatim dobavu i postavu gnojiva i zemlje te sadnju i zatrpavanje. Brigu i skrb o sadnici do samotvata, zalijevanje i sl., do primopredaje okoliša. Obračun po komadu.</t>
  </si>
  <si>
    <r>
      <t>Odvoz viška materijala iz svih iskopa, uz kanale i s gradlišnog odlagališta na trajno odlagalište. Obuhvaćen je utovar materijala u vozilo, prijevoz, istovar i planiranje na trajnom odlagalištu prema zahtjevima vlasnika. Koef. rastresitosti materijala 1.20.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materijala u rastresitom stanju.</t>
    </r>
  </si>
  <si>
    <t>I. PRIPREMNI RADOVI UKUPNO</t>
  </si>
  <si>
    <t>kn</t>
  </si>
  <si>
    <t>II. ZEMLJANI RADOVI UKUPNO</t>
  </si>
  <si>
    <t>a'</t>
  </si>
  <si>
    <t>I.  PRIPREMNI RADOVI</t>
  </si>
  <si>
    <r>
      <t>Zatrpavanje preostalog dijela kanala nakon ugradnje cijevi i pijeska, u slojevima sa zbijanjem i vlaženjem. Gornja kota zatrpavanja mora biti usklađena s kotom slojeva podloge igrališta. Upotrebljavati materijal iz iskopa maks. frakcije 60 mm.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</si>
  <si>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Nakon polaganja drenažnih cijevi (zasebna stavka) izvodi se pažljivo zatrpavanje rova kamenim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materijalom frakcije 16-32 mm. Visina sloja iznad tjemena cijevi iznosi minimalno 30 cm. Prije zatrpavanja, cijev se oblaže geotekstilom što je uključeno u cijenu ove stavke.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</si>
  <si>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B. INSTALACIJA DRENAŽE UKUPNO</t>
  </si>
  <si>
    <t>III. BETONSKI I TESARSKI RADOVI UKUPNO</t>
  </si>
  <si>
    <t>A. UREĐENJE OKOLIŠA</t>
  </si>
  <si>
    <t>A. UREĐENJE OKOLIŠA UKUPNO:</t>
  </si>
  <si>
    <t>B. INSTALACIJA DRENAŽE</t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</si>
  <si>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iskopanog materijala u sraslom stanju, prema idealnom presjeku (ukupno 246 m1).</t>
    </r>
  </si>
  <si>
    <r>
      <t>Eventualna prekomjerna produbljenja kanala ispuniti kamenom sitneži 0/8 mm. Cijelu površinu dna svih kanala zbiti strojno, min. zbijenosti Ms = 80 MN/m2. Stavka obuhvaća dobavu i dopremu kamene sitneži potrebne za poravnanje dna. Obračun po m</t>
    </r>
    <r>
      <rPr>
        <vertAlign val="superscript"/>
        <sz val="10"/>
        <rFont val="Arial"/>
        <family val="2"/>
      </rPr>
      <t>2</t>
    </r>
  </si>
  <si>
    <t>Dobava, transport i ugradnja perforiranih cijevi PEHD DN 160/138 (polietilen visoke gustoće). Cijevi su bez "naglavka". Spajaju se spojnicama s brtvama (Norma EN 681-1). Obračun po m' ugrađene cijevi, komplet sav rad, spojni i brtveni materijal.</t>
  </si>
  <si>
    <t>UKUPNO (kn bez PDV-a):</t>
  </si>
  <si>
    <t>PDV:</t>
  </si>
  <si>
    <t>UKUPNO (kn s PDV-om):</t>
  </si>
  <si>
    <t>OPĆI UVJETI IZVOĐENJA RADOVA I OPĆI UVJETI POJEDINIH VRSTA
GRAĐEVINSKO-OBRTNIČKIH RADOVA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</si>
</sst>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.00&quot; kn&quot;_-;\-* #,##0.00&quot; kn&quot;_-;_-* \-??&quot; kn&quot;_-;_-@_-"/>
    <numFmt numFmtId="167" formatCode="#,##0.00\ &quot;kn&quot;"/>
    <numFmt numFmtId="168" formatCode="#,##0.00;[Red]#,##0.00"/>
    <numFmt numFmtId="169" formatCode="#,##0.00\ _k_n"/>
    <numFmt numFmtId="170" formatCode="[$-41A]General"/>
    <numFmt numFmtId="171" formatCode="&quot; € &quot;#,##0.00&quot; &quot;;&quot;-€ &quot;#,##0.00&quot; &quot;;&quot; € -&quot;#&quot; &quot;;@&quot; 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&quot;      &quot;;\-#,##0.00&quot;      &quot;;&quot; -&quot;#&quot;      &quot;;@\ "/>
    <numFmt numFmtId="177" formatCode="#,##0.00&quot; kn&quot;"/>
  </numFmts>
  <fonts count="64"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14"/>
      <name val="Arial"/>
      <family val="2"/>
    </font>
    <font>
      <sz val="10"/>
      <name val="Helv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vertAlign val="superscript"/>
      <sz val="10"/>
      <name val="Calibri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5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0" fillId="34" borderId="1" applyNumberFormat="0" applyFont="0" applyAlignment="0" applyProtection="0"/>
    <xf numFmtId="0" fontId="12" fillId="15" borderId="2" applyNumberFormat="0" applyAlignment="0" applyProtection="0"/>
    <xf numFmtId="0" fontId="13" fillId="35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41" fillId="0" borderId="0" applyFont="0" applyFill="0" applyBorder="0" applyAlignment="0" applyProtection="0"/>
    <xf numFmtId="0" fontId="43" fillId="36" borderId="0" applyNumberFormat="0" applyBorder="0" applyAlignment="0" applyProtection="0"/>
    <xf numFmtId="171" fontId="44" fillId="0" borderId="0" applyBorder="0" applyProtection="0">
      <alignment/>
    </xf>
    <xf numFmtId="170" fontId="45" fillId="0" borderId="0" applyBorder="0" applyProtection="0">
      <alignment/>
    </xf>
    <xf numFmtId="0" fontId="1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2" borderId="2" applyNumberFormat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7" fillId="43" borderId="7" applyNumberFormat="0" applyAlignment="0" applyProtection="0"/>
    <xf numFmtId="0" fontId="48" fillId="43" borderId="8" applyNumberFormat="0" applyAlignment="0" applyProtection="0"/>
    <xf numFmtId="0" fontId="16" fillId="0" borderId="9" applyNumberFormat="0" applyFill="0" applyAlignment="0" applyProtection="0"/>
    <xf numFmtId="0" fontId="49" fillId="4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6" borderId="1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7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103" applyFont="1" applyFill="1" applyBorder="1" applyProtection="1">
      <alignment/>
      <protection/>
    </xf>
    <xf numFmtId="2" fontId="0" fillId="0" borderId="0" xfId="103" applyNumberFormat="1" applyFont="1" applyFill="1" applyBorder="1" applyAlignment="1" applyProtection="1">
      <alignment horizontal="right" vertical="top"/>
      <protection/>
    </xf>
    <xf numFmtId="0" fontId="0" fillId="0" borderId="0" xfId="103" applyFont="1" applyFill="1" applyBorder="1" applyAlignment="1" applyProtection="1">
      <alignment vertical="top"/>
      <protection/>
    </xf>
    <xf numFmtId="0" fontId="0" fillId="0" borderId="0" xfId="103" applyFont="1" applyFill="1" applyBorder="1" applyAlignment="1" applyProtection="1">
      <alignment horizontal="center" wrapText="1"/>
      <protection/>
    </xf>
    <xf numFmtId="0" fontId="0" fillId="0" borderId="0" xfId="103" applyFont="1" applyFill="1" applyBorder="1" applyAlignment="1" applyProtection="1">
      <alignment horizontal="justify" vertical="top" wrapText="1"/>
      <protection/>
    </xf>
    <xf numFmtId="4" fontId="0" fillId="0" borderId="0" xfId="103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2" fontId="28" fillId="0" borderId="0" xfId="103" applyNumberFormat="1" applyFont="1" applyFill="1" applyBorder="1" applyAlignment="1" applyProtection="1">
      <alignment horizontal="right" vertical="center"/>
      <protection/>
    </xf>
    <xf numFmtId="0" fontId="28" fillId="0" borderId="0" xfId="103" applyFont="1" applyFill="1" applyBorder="1" applyAlignment="1" applyProtection="1">
      <alignment vertical="center"/>
      <protection/>
    </xf>
    <xf numFmtId="0" fontId="27" fillId="20" borderId="17" xfId="103" applyFont="1" applyFill="1" applyBorder="1" applyAlignment="1" applyProtection="1">
      <alignment horizontal="center" vertical="center" wrapText="1"/>
      <protection/>
    </xf>
    <xf numFmtId="4" fontId="27" fillId="20" borderId="17" xfId="103" applyNumberFormat="1" applyFont="1" applyFill="1" applyBorder="1" applyAlignment="1" applyProtection="1">
      <alignment vertical="center"/>
      <protection/>
    </xf>
    <xf numFmtId="4" fontId="27" fillId="20" borderId="17" xfId="103" applyNumberFormat="1" applyFont="1" applyFill="1" applyBorder="1" applyAlignment="1" applyProtection="1">
      <alignment horizontal="center" vertical="center"/>
      <protection/>
    </xf>
    <xf numFmtId="0" fontId="27" fillId="10" borderId="17" xfId="103" applyFont="1" applyFill="1" applyBorder="1" applyAlignment="1" applyProtection="1">
      <alignment horizontal="center" vertical="center" wrapText="1"/>
      <protection/>
    </xf>
    <xf numFmtId="4" fontId="27" fillId="10" borderId="17" xfId="103" applyNumberFormat="1" applyFont="1" applyFill="1" applyBorder="1" applyAlignment="1" applyProtection="1">
      <alignment vertical="center"/>
      <protection/>
    </xf>
    <xf numFmtId="4" fontId="27" fillId="10" borderId="17" xfId="10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vertical="top"/>
      <protection/>
    </xf>
    <xf numFmtId="4" fontId="0" fillId="0" borderId="0" xfId="0" applyNumberFormat="1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10" borderId="17" xfId="0" applyFont="1" applyFill="1" applyBorder="1" applyAlignment="1" applyProtection="1">
      <alignment horizontal="center" vertical="center" wrapText="1"/>
      <protection/>
    </xf>
    <xf numFmtId="4" fontId="22" fillId="10" borderId="17" xfId="0" applyNumberFormat="1" applyFont="1" applyFill="1" applyBorder="1" applyAlignment="1" applyProtection="1">
      <alignment vertical="center"/>
      <protection/>
    </xf>
    <xf numFmtId="4" fontId="22" fillId="10" borderId="17" xfId="0" applyNumberFormat="1" applyFont="1" applyFill="1" applyBorder="1" applyAlignment="1" applyProtection="1">
      <alignment horizontal="center" vertical="center"/>
      <protection/>
    </xf>
    <xf numFmtId="4" fontId="22" fillId="10" borderId="17" xfId="0" applyNumberFormat="1" applyFont="1" applyFill="1" applyBorder="1" applyAlignment="1" applyProtection="1">
      <alignment horizontal="right" vertical="center"/>
      <protection/>
    </xf>
    <xf numFmtId="4" fontId="22" fillId="10" borderId="18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22" fillId="20" borderId="17" xfId="0" applyFont="1" applyFill="1" applyBorder="1" applyAlignment="1" applyProtection="1">
      <alignment horizontal="center" vertical="center"/>
      <protection/>
    </xf>
    <xf numFmtId="4" fontId="22" fillId="20" borderId="17" xfId="0" applyNumberFormat="1" applyFont="1" applyFill="1" applyBorder="1" applyAlignment="1" applyProtection="1">
      <alignment vertical="center"/>
      <protection/>
    </xf>
    <xf numFmtId="4" fontId="22" fillId="20" borderId="17" xfId="0" applyNumberFormat="1" applyFont="1" applyFill="1" applyBorder="1" applyAlignment="1" applyProtection="1">
      <alignment horizontal="center" vertical="center"/>
      <protection/>
    </xf>
    <xf numFmtId="4" fontId="22" fillId="20" borderId="17" xfId="0" applyNumberFormat="1" applyFont="1" applyFill="1" applyBorder="1" applyAlignment="1" applyProtection="1">
      <alignment horizontal="justify" vertical="center"/>
      <protection/>
    </xf>
    <xf numFmtId="4" fontId="22" fillId="2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" fontId="27" fillId="20" borderId="18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Border="1" applyAlignment="1" applyProtection="1">
      <alignment wrapText="1"/>
      <protection/>
    </xf>
    <xf numFmtId="4" fontId="7" fillId="0" borderId="0" xfId="0" applyNumberFormat="1" applyFont="1" applyBorder="1" applyAlignment="1" applyProtection="1">
      <alignment horizontal="center" wrapText="1"/>
      <protection/>
    </xf>
    <xf numFmtId="4" fontId="3" fillId="0" borderId="0" xfId="0" applyNumberFormat="1" applyFont="1" applyBorder="1" applyAlignment="1" applyProtection="1">
      <alignment horizontal="right" vertical="top" wrapText="1"/>
      <protection/>
    </xf>
    <xf numFmtId="4" fontId="3" fillId="0" borderId="0" xfId="0" applyNumberFormat="1" applyFont="1" applyBorder="1" applyAlignment="1" applyProtection="1">
      <alignment horizontal="center" vertical="top" wrapText="1"/>
      <protection/>
    </xf>
    <xf numFmtId="0" fontId="62" fillId="0" borderId="0" xfId="0" applyFont="1" applyBorder="1" applyAlignment="1" applyProtection="1">
      <alignment vertical="top"/>
      <protection/>
    </xf>
    <xf numFmtId="0" fontId="22" fillId="10" borderId="0" xfId="0" applyFont="1" applyFill="1" applyBorder="1" applyAlignment="1" applyProtection="1">
      <alignment vertical="center"/>
      <protection/>
    </xf>
    <xf numFmtId="4" fontId="7" fillId="10" borderId="0" xfId="0" applyNumberFormat="1" applyFont="1" applyFill="1" applyBorder="1" applyAlignment="1" applyProtection="1">
      <alignment horizontal="right" vertical="center" wrapText="1"/>
      <protection/>
    </xf>
    <xf numFmtId="4" fontId="7" fillId="10" borderId="0" xfId="0" applyNumberFormat="1" applyFont="1" applyFill="1" applyBorder="1" applyAlignment="1" applyProtection="1">
      <alignment horizontal="center" vertical="center" wrapText="1"/>
      <protection/>
    </xf>
    <xf numFmtId="4" fontId="0" fillId="1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4" fontId="22" fillId="0" borderId="0" xfId="0" applyNumberFormat="1" applyFont="1" applyBorder="1" applyAlignment="1" applyProtection="1">
      <alignment vertical="center" wrapText="1"/>
      <protection/>
    </xf>
    <xf numFmtId="4" fontId="22" fillId="0" borderId="0" xfId="0" applyNumberFormat="1" applyFont="1" applyBorder="1" applyAlignment="1" applyProtection="1">
      <alignment horizontal="center" vertical="center" wrapText="1"/>
      <protection/>
    </xf>
    <xf numFmtId="4" fontId="29" fillId="0" borderId="0" xfId="0" applyNumberFormat="1" applyFont="1" applyBorder="1" applyAlignment="1" applyProtection="1">
      <alignment horizontal="right" vertical="center" wrapText="1"/>
      <protection/>
    </xf>
    <xf numFmtId="4" fontId="29" fillId="0" borderId="0" xfId="0" applyNumberFormat="1" applyFont="1" applyBorder="1" applyAlignment="1" applyProtection="1">
      <alignment horizontal="center" vertical="center" wrapText="1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4" fontId="22" fillId="0" borderId="0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4" fontId="27" fillId="10" borderId="18" xfId="0" applyNumberFormat="1" applyFont="1" applyFill="1" applyBorder="1" applyAlignment="1" applyProtection="1">
      <alignment vertical="center" wrapText="1"/>
      <protection/>
    </xf>
    <xf numFmtId="0" fontId="0" fillId="0" borderId="0" xfId="134" applyFont="1" applyFill="1" applyBorder="1" applyAlignment="1" applyProtection="1">
      <alignment horizontal="left" vertical="center" wrapText="1"/>
      <protection/>
    </xf>
    <xf numFmtId="0" fontId="0" fillId="0" borderId="0" xfId="134" applyFont="1" applyFill="1" applyBorder="1" applyAlignment="1" applyProtection="1">
      <alignment horizontal="center" wrapText="1"/>
      <protection/>
    </xf>
    <xf numFmtId="4" fontId="0" fillId="0" borderId="0" xfId="0" applyNumberFormat="1" applyFont="1" applyBorder="1" applyAlignment="1" applyProtection="1">
      <alignment wrapText="1"/>
      <protection/>
    </xf>
    <xf numFmtId="0" fontId="22" fillId="5" borderId="0" xfId="0" applyFont="1" applyFill="1" applyBorder="1" applyAlignment="1" applyProtection="1">
      <alignment vertical="top"/>
      <protection/>
    </xf>
    <xf numFmtId="0" fontId="22" fillId="5" borderId="0" xfId="0" applyFont="1" applyFill="1" applyBorder="1" applyAlignment="1" applyProtection="1">
      <alignment horizontal="center"/>
      <protection/>
    </xf>
    <xf numFmtId="4" fontId="22" fillId="0" borderId="0" xfId="0" applyNumberFormat="1" applyFont="1" applyBorder="1" applyAlignment="1" applyProtection="1">
      <alignment/>
      <protection/>
    </xf>
    <xf numFmtId="4" fontId="22" fillId="0" borderId="0" xfId="0" applyNumberFormat="1" applyFont="1" applyBorder="1" applyAlignment="1" applyProtection="1">
      <alignment horizontal="center"/>
      <protection/>
    </xf>
    <xf numFmtId="4" fontId="22" fillId="0" borderId="0" xfId="0" applyNumberFormat="1" applyFont="1" applyBorder="1" applyAlignment="1" applyProtection="1">
      <alignment vertical="top"/>
      <protection/>
    </xf>
    <xf numFmtId="4" fontId="22" fillId="0" borderId="0" xfId="0" applyNumberFormat="1" applyFont="1" applyBorder="1" applyAlignment="1" applyProtection="1">
      <alignment horizontal="center" vertical="top"/>
      <protection/>
    </xf>
    <xf numFmtId="0" fontId="22" fillId="20" borderId="0" xfId="0" applyFont="1" applyFill="1" applyBorder="1" applyAlignment="1" applyProtection="1">
      <alignment vertical="center"/>
      <protection/>
    </xf>
    <xf numFmtId="0" fontId="22" fillId="10" borderId="0" xfId="0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top" wrapText="1"/>
      <protection/>
    </xf>
    <xf numFmtId="0" fontId="22" fillId="1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22" fillId="10" borderId="19" xfId="0" applyFont="1" applyFill="1" applyBorder="1" applyAlignment="1" applyProtection="1">
      <alignment horizontal="left" vertical="center" wrapText="1"/>
      <protection/>
    </xf>
    <xf numFmtId="0" fontId="22" fillId="10" borderId="17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NumberFormat="1" applyFont="1" applyBorder="1" applyAlignment="1" applyProtection="1">
      <alignment horizontal="justify" vertical="top" wrapText="1"/>
      <protection/>
    </xf>
    <xf numFmtId="0" fontId="27" fillId="20" borderId="19" xfId="0" applyFont="1" applyFill="1" applyBorder="1" applyAlignment="1" applyProtection="1">
      <alignment horizontal="left" vertical="center" wrapText="1"/>
      <protection/>
    </xf>
    <xf numFmtId="0" fontId="27" fillId="20" borderId="17" xfId="0" applyFont="1" applyFill="1" applyBorder="1" applyAlignment="1" applyProtection="1">
      <alignment horizontal="left" vertical="center" wrapText="1"/>
      <protection/>
    </xf>
    <xf numFmtId="0" fontId="22" fillId="20" borderId="19" xfId="0" applyFont="1" applyFill="1" applyBorder="1" applyAlignment="1" applyProtection="1">
      <alignment horizontal="left" vertical="center"/>
      <protection/>
    </xf>
    <xf numFmtId="0" fontId="22" fillId="20" borderId="17" xfId="0" applyFont="1" applyFill="1" applyBorder="1" applyAlignment="1" applyProtection="1">
      <alignment horizontal="left" vertical="center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7" fillId="10" borderId="19" xfId="0" applyFont="1" applyFill="1" applyBorder="1" applyAlignment="1" applyProtection="1">
      <alignment horizontal="left" vertical="center" wrapText="1"/>
      <protection/>
    </xf>
    <xf numFmtId="0" fontId="27" fillId="10" borderId="17" xfId="0" applyFont="1" applyFill="1" applyBorder="1" applyAlignment="1" applyProtection="1">
      <alignment horizontal="left" vertical="center" wrapText="1"/>
      <protection/>
    </xf>
    <xf numFmtId="0" fontId="22" fillId="10" borderId="0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</cellXfs>
  <cellStyles count="13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ilješka" xfId="58"/>
    <cellStyle name="Calculation 2" xfId="59"/>
    <cellStyle name="Check Cell 2" xfId="60"/>
    <cellStyle name="Comma 2" xfId="61"/>
    <cellStyle name="Comma 2 2" xfId="62"/>
    <cellStyle name="Comma 2 2 2" xfId="63"/>
    <cellStyle name="Comma 2 3" xfId="64"/>
    <cellStyle name="Comma 2 4" xfId="65"/>
    <cellStyle name="Comma 3" xfId="66"/>
    <cellStyle name="Comma 4" xfId="67"/>
    <cellStyle name="Dobro" xfId="68"/>
    <cellStyle name="Euro 2" xfId="69"/>
    <cellStyle name="Excel Built-in Normal" xfId="70"/>
    <cellStyle name="Explanatory Text 2" xfId="71"/>
    <cellStyle name="Heading 1 2" xfId="72"/>
    <cellStyle name="Heading 2 2" xfId="73"/>
    <cellStyle name="Heading 3 2" xfId="74"/>
    <cellStyle name="Heading 4 2" xfId="75"/>
    <cellStyle name="Hyperlink" xfId="76"/>
    <cellStyle name="Hiperveza 2" xfId="77"/>
    <cellStyle name="Input 2" xfId="78"/>
    <cellStyle name="Isticanje1" xfId="79"/>
    <cellStyle name="Isticanje2" xfId="80"/>
    <cellStyle name="Isticanje3" xfId="81"/>
    <cellStyle name="Isticanje4" xfId="82"/>
    <cellStyle name="Isticanje5" xfId="83"/>
    <cellStyle name="Isticanje6" xfId="84"/>
    <cellStyle name="Izlaz" xfId="85"/>
    <cellStyle name="Izračun" xfId="86"/>
    <cellStyle name="Linked Cell 2" xfId="87"/>
    <cellStyle name="Loše" xfId="88"/>
    <cellStyle name="Naslov" xfId="89"/>
    <cellStyle name="Naslov 1" xfId="90"/>
    <cellStyle name="Naslov 2" xfId="91"/>
    <cellStyle name="Naslov 3" xfId="92"/>
    <cellStyle name="Naslov 4" xfId="93"/>
    <cellStyle name="Neutral 2" xfId="94"/>
    <cellStyle name="Neutralno" xfId="95"/>
    <cellStyle name="Normal 10 2 2" xfId="96"/>
    <cellStyle name="Normal 12" xfId="97"/>
    <cellStyle name="Normal 12 2" xfId="98"/>
    <cellStyle name="Normal 12 3" xfId="99"/>
    <cellStyle name="Normal 14" xfId="100"/>
    <cellStyle name="Normal 17" xfId="101"/>
    <cellStyle name="Normal 2" xfId="102"/>
    <cellStyle name="Normal 2 2" xfId="103"/>
    <cellStyle name="Normal 2 2 2" xfId="104"/>
    <cellStyle name="Normal 2 20" xfId="105"/>
    <cellStyle name="Normal 2 3" xfId="106"/>
    <cellStyle name="Normal 2 6" xfId="107"/>
    <cellStyle name="Normal 3" xfId="108"/>
    <cellStyle name="Normal 3 2" xfId="109"/>
    <cellStyle name="Normal 3 2 2" xfId="110"/>
    <cellStyle name="Normal 3 2 3" xfId="111"/>
    <cellStyle name="Normal 3 3" xfId="112"/>
    <cellStyle name="Normal 4" xfId="113"/>
    <cellStyle name="Normal 4 2" xfId="114"/>
    <cellStyle name="Normal 4 3" xfId="115"/>
    <cellStyle name="Normal 4 4" xfId="116"/>
    <cellStyle name="Normal 5" xfId="117"/>
    <cellStyle name="Normal 6" xfId="118"/>
    <cellStyle name="Normal 7" xfId="119"/>
    <cellStyle name="Normalno 2" xfId="120"/>
    <cellStyle name="Normalno 2 2" xfId="121"/>
    <cellStyle name="Normalno 3" xfId="122"/>
    <cellStyle name="Normalno 7" xfId="123"/>
    <cellStyle name="Obično 2" xfId="124"/>
    <cellStyle name="Obično 2 2" xfId="125"/>
    <cellStyle name="Obično 3" xfId="126"/>
    <cellStyle name="Obično_List1" xfId="127"/>
    <cellStyle name="Percent" xfId="128"/>
    <cellStyle name="Povezana ćelija" xfId="129"/>
    <cellStyle name="Followed Hyperlink" xfId="130"/>
    <cellStyle name="Provjera ćelije" xfId="131"/>
    <cellStyle name="Stil 1" xfId="132"/>
    <cellStyle name="Stil 1 2" xfId="133"/>
    <cellStyle name="Style 1" xfId="134"/>
    <cellStyle name="Tekst objašnjenja" xfId="135"/>
    <cellStyle name="Tekst upozorenja" xfId="136"/>
    <cellStyle name="Total 2" xfId="137"/>
    <cellStyle name="Ukupni zbroj" xfId="138"/>
    <cellStyle name="Unos" xfId="139"/>
    <cellStyle name="Currency" xfId="140"/>
    <cellStyle name="Currency [0]" xfId="141"/>
    <cellStyle name="Valuta 2" xfId="142"/>
    <cellStyle name="Comma" xfId="143"/>
    <cellStyle name="Comma [0]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32"/>
  <sheetViews>
    <sheetView tabSelected="1" view="pageBreakPreview" zoomScale="115" zoomScaleSheetLayoutView="115" workbookViewId="0" topLeftCell="A118">
      <selection activeCell="A13" sqref="A13:H13"/>
    </sheetView>
  </sheetViews>
  <sheetFormatPr defaultColWidth="9.140625" defaultRowHeight="12.75"/>
  <cols>
    <col min="1" max="1" width="4.7109375" style="20" bestFit="1" customWidth="1"/>
    <col min="2" max="2" width="47.140625" style="21" customWidth="1"/>
    <col min="3" max="3" width="5.140625" style="22" bestFit="1" customWidth="1"/>
    <col min="4" max="4" width="6.8515625" style="23" bestFit="1" customWidth="1"/>
    <col min="5" max="5" width="3.57421875" style="24" customWidth="1"/>
    <col min="6" max="6" width="9.8515625" style="25" customWidth="1"/>
    <col min="7" max="7" width="3.57421875" style="26" customWidth="1"/>
    <col min="8" max="8" width="10.00390625" style="23" customWidth="1"/>
    <col min="9" max="9" width="19.140625" style="17" customWidth="1"/>
    <col min="10" max="12" width="10.140625" style="18" customWidth="1"/>
    <col min="13" max="14" width="9.140625" style="18" customWidth="1"/>
    <col min="15" max="15" width="10.140625" style="18" customWidth="1"/>
    <col min="16" max="16" width="9.140625" style="18" customWidth="1"/>
    <col min="17" max="17" width="12.8515625" style="18" customWidth="1"/>
    <col min="18" max="18" width="10.140625" style="18" customWidth="1"/>
    <col min="19" max="16384" width="9.140625" style="18" customWidth="1"/>
  </cols>
  <sheetData>
    <row r="2" spans="1:8" ht="15.75">
      <c r="A2" s="107" t="s">
        <v>54</v>
      </c>
      <c r="B2" s="107"/>
      <c r="C2" s="107"/>
      <c r="D2" s="107"/>
      <c r="E2" s="107"/>
      <c r="F2" s="107"/>
      <c r="G2" s="107"/>
      <c r="H2" s="107"/>
    </row>
    <row r="4" spans="1:8" ht="12.75">
      <c r="A4" s="108" t="s">
        <v>58</v>
      </c>
      <c r="B4" s="108"/>
      <c r="C4" s="108"/>
      <c r="D4" s="108"/>
      <c r="E4" s="108"/>
      <c r="F4" s="108"/>
      <c r="G4" s="108"/>
      <c r="H4" s="108"/>
    </row>
    <row r="5" ht="6.75" customHeight="1"/>
    <row r="6" spans="1:8" ht="12.75">
      <c r="A6" s="108" t="s">
        <v>59</v>
      </c>
      <c r="B6" s="108"/>
      <c r="C6" s="108"/>
      <c r="D6" s="108"/>
      <c r="E6" s="108"/>
      <c r="F6" s="108"/>
      <c r="G6" s="108"/>
      <c r="H6" s="108"/>
    </row>
    <row r="7" ht="6.75" customHeight="1"/>
    <row r="8" spans="1:8" ht="12.75">
      <c r="A8" s="108" t="s">
        <v>60</v>
      </c>
      <c r="B8" s="108"/>
      <c r="C8" s="108"/>
      <c r="D8" s="108"/>
      <c r="E8" s="108"/>
      <c r="F8" s="108"/>
      <c r="G8" s="108"/>
      <c r="H8" s="108"/>
    </row>
    <row r="9" ht="6.75" customHeight="1"/>
    <row r="10" spans="1:8" ht="12.75">
      <c r="A10" s="108" t="s">
        <v>35</v>
      </c>
      <c r="B10" s="108"/>
      <c r="C10" s="108"/>
      <c r="D10" s="108"/>
      <c r="E10" s="108"/>
      <c r="F10" s="108"/>
      <c r="G10" s="108"/>
      <c r="H10" s="108"/>
    </row>
    <row r="11" spans="1:8" ht="12.75">
      <c r="A11" s="108" t="s">
        <v>36</v>
      </c>
      <c r="B11" s="108"/>
      <c r="C11" s="108"/>
      <c r="D11" s="108"/>
      <c r="E11" s="108"/>
      <c r="F11" s="108"/>
      <c r="G11" s="108"/>
      <c r="H11" s="108"/>
    </row>
    <row r="12" spans="1:8" ht="12.75">
      <c r="A12" s="108" t="s">
        <v>14</v>
      </c>
      <c r="B12" s="108"/>
      <c r="C12" s="108"/>
      <c r="D12" s="108"/>
      <c r="E12" s="108"/>
      <c r="F12" s="108"/>
      <c r="G12" s="108"/>
      <c r="H12" s="108"/>
    </row>
    <row r="13" spans="1:8" ht="12.75">
      <c r="A13" s="108" t="s">
        <v>13</v>
      </c>
      <c r="B13" s="108"/>
      <c r="C13" s="108"/>
      <c r="D13" s="108"/>
      <c r="E13" s="108"/>
      <c r="F13" s="108"/>
      <c r="G13" s="108"/>
      <c r="H13" s="108"/>
    </row>
    <row r="15" spans="1:8" ht="30" customHeight="1">
      <c r="A15" s="101" t="s">
        <v>92</v>
      </c>
      <c r="B15" s="101"/>
      <c r="C15" s="101"/>
      <c r="D15" s="101"/>
      <c r="E15" s="101"/>
      <c r="F15" s="101"/>
      <c r="G15" s="101"/>
      <c r="H15" s="101"/>
    </row>
    <row r="16" spans="1:8" ht="57.75" customHeight="1">
      <c r="A16" s="104" t="s">
        <v>0</v>
      </c>
      <c r="B16" s="104"/>
      <c r="C16" s="104"/>
      <c r="D16" s="104"/>
      <c r="E16" s="104"/>
      <c r="F16" s="104"/>
      <c r="G16" s="104"/>
      <c r="H16" s="104"/>
    </row>
    <row r="17" spans="1:8" ht="42.75" customHeight="1">
      <c r="A17" s="104" t="s">
        <v>40</v>
      </c>
      <c r="B17" s="104"/>
      <c r="C17" s="104"/>
      <c r="D17" s="104"/>
      <c r="E17" s="104"/>
      <c r="F17" s="104"/>
      <c r="G17" s="104"/>
      <c r="H17" s="104"/>
    </row>
    <row r="18" spans="1:8" ht="84" customHeight="1">
      <c r="A18" s="104" t="s">
        <v>46</v>
      </c>
      <c r="B18" s="104"/>
      <c r="C18" s="104"/>
      <c r="D18" s="104"/>
      <c r="E18" s="104"/>
      <c r="F18" s="104"/>
      <c r="G18" s="104"/>
      <c r="H18" s="104"/>
    </row>
    <row r="19" spans="1:8" ht="44.25" customHeight="1">
      <c r="A19" s="104" t="s">
        <v>7</v>
      </c>
      <c r="B19" s="104"/>
      <c r="C19" s="104"/>
      <c r="D19" s="104"/>
      <c r="E19" s="104"/>
      <c r="F19" s="104"/>
      <c r="G19" s="104"/>
      <c r="H19" s="104"/>
    </row>
    <row r="20" spans="1:8" ht="32.25" customHeight="1">
      <c r="A20" s="104" t="s">
        <v>1</v>
      </c>
      <c r="B20" s="104"/>
      <c r="C20" s="104"/>
      <c r="D20" s="104"/>
      <c r="E20" s="104"/>
      <c r="F20" s="104"/>
      <c r="G20" s="104"/>
      <c r="H20" s="104"/>
    </row>
    <row r="21" spans="1:8" ht="42" customHeight="1">
      <c r="A21" s="104" t="s">
        <v>2</v>
      </c>
      <c r="B21" s="104"/>
      <c r="C21" s="104"/>
      <c r="D21" s="104"/>
      <c r="E21" s="104"/>
      <c r="F21" s="104"/>
      <c r="G21" s="104"/>
      <c r="H21" s="104"/>
    </row>
    <row r="22" spans="1:8" ht="18.75" customHeight="1">
      <c r="A22" s="104" t="s">
        <v>3</v>
      </c>
      <c r="B22" s="104"/>
      <c r="C22" s="104"/>
      <c r="D22" s="104"/>
      <c r="E22" s="104"/>
      <c r="F22" s="104"/>
      <c r="G22" s="104"/>
      <c r="H22" s="104"/>
    </row>
    <row r="23" spans="1:8" ht="30" customHeight="1">
      <c r="A23" s="104" t="s">
        <v>15</v>
      </c>
      <c r="B23" s="104"/>
      <c r="C23" s="104"/>
      <c r="D23" s="104"/>
      <c r="E23" s="104"/>
      <c r="F23" s="104"/>
      <c r="G23" s="104"/>
      <c r="H23" s="104"/>
    </row>
    <row r="24" spans="1:8" ht="32.25" customHeight="1">
      <c r="A24" s="104" t="s">
        <v>16</v>
      </c>
      <c r="B24" s="104"/>
      <c r="C24" s="104"/>
      <c r="D24" s="104"/>
      <c r="E24" s="104"/>
      <c r="F24" s="104"/>
      <c r="G24" s="104"/>
      <c r="H24" s="104"/>
    </row>
    <row r="25" spans="1:8" ht="32.25" customHeight="1">
      <c r="A25" s="104" t="s">
        <v>17</v>
      </c>
      <c r="B25" s="104"/>
      <c r="C25" s="104"/>
      <c r="D25" s="104"/>
      <c r="E25" s="104"/>
      <c r="F25" s="104"/>
      <c r="G25" s="104"/>
      <c r="H25" s="104"/>
    </row>
    <row r="26" spans="1:8" ht="17.25" customHeight="1">
      <c r="A26" s="104" t="s">
        <v>55</v>
      </c>
      <c r="B26" s="104"/>
      <c r="C26" s="104"/>
      <c r="D26" s="104"/>
      <c r="E26" s="104"/>
      <c r="F26" s="104"/>
      <c r="G26" s="104"/>
      <c r="H26" s="104"/>
    </row>
    <row r="27" spans="1:8" ht="12.75">
      <c r="A27" s="104" t="s">
        <v>56</v>
      </c>
      <c r="B27" s="104"/>
      <c r="C27" s="104"/>
      <c r="D27" s="104"/>
      <c r="E27" s="104"/>
      <c r="F27" s="104"/>
      <c r="G27" s="104"/>
      <c r="H27" s="104"/>
    </row>
    <row r="28" spans="1:8" ht="12.75">
      <c r="A28" s="104" t="s">
        <v>57</v>
      </c>
      <c r="B28" s="104"/>
      <c r="C28" s="104"/>
      <c r="D28" s="104"/>
      <c r="E28" s="104"/>
      <c r="F28" s="104"/>
      <c r="G28" s="104"/>
      <c r="H28" s="104"/>
    </row>
    <row r="29" ht="13.5" customHeight="1"/>
    <row r="30" spans="1:8" ht="18.75" customHeight="1">
      <c r="A30" s="100" t="s">
        <v>61</v>
      </c>
      <c r="B30" s="100"/>
      <c r="C30" s="100"/>
      <c r="D30" s="100"/>
      <c r="E30" s="100"/>
      <c r="F30" s="100"/>
      <c r="G30" s="100"/>
      <c r="H30" s="100"/>
    </row>
    <row r="31" spans="1:8" ht="47.25" customHeight="1">
      <c r="A31" s="104" t="s">
        <v>18</v>
      </c>
      <c r="B31" s="104"/>
      <c r="C31" s="104"/>
      <c r="D31" s="104"/>
      <c r="E31" s="104"/>
      <c r="F31" s="104"/>
      <c r="G31" s="104"/>
      <c r="H31" s="104"/>
    </row>
    <row r="32" spans="1:8" ht="33" customHeight="1">
      <c r="A32" s="109" t="s">
        <v>19</v>
      </c>
      <c r="B32" s="109"/>
      <c r="C32" s="109"/>
      <c r="D32" s="109"/>
      <c r="E32" s="109"/>
      <c r="F32" s="109"/>
      <c r="G32" s="109"/>
      <c r="H32" s="109"/>
    </row>
    <row r="33" spans="1:8" ht="37.5" customHeight="1">
      <c r="A33" s="104" t="s">
        <v>20</v>
      </c>
      <c r="B33" s="104"/>
      <c r="C33" s="104"/>
      <c r="D33" s="104"/>
      <c r="E33" s="104"/>
      <c r="F33" s="104"/>
      <c r="G33" s="104"/>
      <c r="H33" s="104"/>
    </row>
    <row r="34" spans="1:8" ht="29.25" customHeight="1">
      <c r="A34" s="104" t="s">
        <v>21</v>
      </c>
      <c r="B34" s="104"/>
      <c r="C34" s="104"/>
      <c r="D34" s="104"/>
      <c r="E34" s="104"/>
      <c r="F34" s="104"/>
      <c r="G34" s="104"/>
      <c r="H34" s="104"/>
    </row>
    <row r="35" ht="12" customHeight="1"/>
    <row r="36" spans="1:256" ht="19.5" customHeight="1">
      <c r="A36" s="100" t="s">
        <v>62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1:8" ht="43.5" customHeight="1">
      <c r="A37" s="104" t="s">
        <v>33</v>
      </c>
      <c r="B37" s="104"/>
      <c r="C37" s="104"/>
      <c r="D37" s="104"/>
      <c r="E37" s="104"/>
      <c r="F37" s="104"/>
      <c r="G37" s="104"/>
      <c r="H37" s="104"/>
    </row>
    <row r="38" spans="1:8" ht="28.5" customHeight="1">
      <c r="A38" s="104" t="s">
        <v>34</v>
      </c>
      <c r="B38" s="104"/>
      <c r="C38" s="104"/>
      <c r="D38" s="104"/>
      <c r="E38" s="104"/>
      <c r="F38" s="104"/>
      <c r="G38" s="104"/>
      <c r="H38" s="104"/>
    </row>
    <row r="39" spans="1:8" ht="12.75">
      <c r="A39" s="109" t="s">
        <v>22</v>
      </c>
      <c r="B39" s="109"/>
      <c r="C39" s="109"/>
      <c r="D39" s="109"/>
      <c r="E39" s="109"/>
      <c r="F39" s="109"/>
      <c r="G39" s="109"/>
      <c r="H39" s="109"/>
    </row>
    <row r="40" ht="12" customHeight="1"/>
    <row r="41" spans="1:256" ht="19.5" customHeight="1">
      <c r="A41" s="100" t="s">
        <v>63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spans="1:8" ht="33.75" customHeight="1">
      <c r="A42" s="104" t="s">
        <v>23</v>
      </c>
      <c r="B42" s="104"/>
      <c r="C42" s="104"/>
      <c r="D42" s="104"/>
      <c r="E42" s="104"/>
      <c r="F42" s="104"/>
      <c r="G42" s="104"/>
      <c r="H42" s="104"/>
    </row>
    <row r="43" spans="1:8" ht="57" customHeight="1">
      <c r="A43" s="104" t="s">
        <v>47</v>
      </c>
      <c r="B43" s="104"/>
      <c r="C43" s="104"/>
      <c r="D43" s="104"/>
      <c r="E43" s="104"/>
      <c r="F43" s="104"/>
      <c r="G43" s="104"/>
      <c r="H43" s="104"/>
    </row>
    <row r="44" spans="1:9" s="28" customFormat="1" ht="15" customHeight="1">
      <c r="A44" s="103" t="s">
        <v>8</v>
      </c>
      <c r="B44" s="103"/>
      <c r="C44" s="103"/>
      <c r="D44" s="103"/>
      <c r="E44" s="103"/>
      <c r="F44" s="103"/>
      <c r="G44" s="103"/>
      <c r="H44" s="103"/>
      <c r="I44" s="27"/>
    </row>
    <row r="45" spans="1:9" s="28" customFormat="1" ht="15" customHeight="1">
      <c r="A45" s="103" t="s">
        <v>48</v>
      </c>
      <c r="B45" s="103"/>
      <c r="C45" s="103"/>
      <c r="D45" s="103"/>
      <c r="E45" s="103"/>
      <c r="F45" s="103"/>
      <c r="G45" s="103"/>
      <c r="H45" s="103"/>
      <c r="I45" s="27"/>
    </row>
    <row r="46" spans="1:8" ht="12.75">
      <c r="A46" s="104" t="s">
        <v>24</v>
      </c>
      <c r="B46" s="104"/>
      <c r="C46" s="104"/>
      <c r="D46" s="104"/>
      <c r="E46" s="104"/>
      <c r="F46" s="104"/>
      <c r="G46" s="104"/>
      <c r="H46" s="104"/>
    </row>
    <row r="47" ht="13.5" customHeight="1"/>
    <row r="48" spans="1:256" ht="19.5" customHeight="1">
      <c r="A48" s="100" t="s">
        <v>64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spans="1:9" ht="64.5" customHeight="1">
      <c r="A49" s="104" t="s">
        <v>26</v>
      </c>
      <c r="B49" s="104"/>
      <c r="C49" s="104"/>
      <c r="D49" s="104"/>
      <c r="E49" s="104"/>
      <c r="F49" s="104"/>
      <c r="G49" s="104"/>
      <c r="H49" s="104"/>
      <c r="I49" s="18"/>
    </row>
    <row r="50" spans="1:9" ht="55.5" customHeight="1">
      <c r="A50" s="104" t="s">
        <v>25</v>
      </c>
      <c r="B50" s="104"/>
      <c r="C50" s="104"/>
      <c r="D50" s="104"/>
      <c r="E50" s="104"/>
      <c r="F50" s="104"/>
      <c r="G50" s="104"/>
      <c r="H50" s="104"/>
      <c r="I50" s="18"/>
    </row>
    <row r="51" spans="4:9" ht="12.75" customHeight="1">
      <c r="D51" s="29"/>
      <c r="E51" s="30"/>
      <c r="I51" s="18"/>
    </row>
    <row r="52" spans="1:256" ht="19.5" customHeight="1">
      <c r="A52" s="100" t="s">
        <v>65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</row>
    <row r="53" spans="1:9" ht="42.75" customHeight="1">
      <c r="A53" s="104" t="s">
        <v>37</v>
      </c>
      <c r="B53" s="104"/>
      <c r="C53" s="104"/>
      <c r="D53" s="104"/>
      <c r="E53" s="104"/>
      <c r="F53" s="104"/>
      <c r="G53" s="104"/>
      <c r="H53" s="104"/>
      <c r="I53" s="18"/>
    </row>
    <row r="54" spans="4:9" ht="12.75">
      <c r="D54" s="29"/>
      <c r="E54" s="30"/>
      <c r="I54" s="18"/>
    </row>
    <row r="55" spans="1:9" s="32" customFormat="1" ht="18.75" customHeight="1">
      <c r="A55" s="98" t="s">
        <v>83</v>
      </c>
      <c r="B55" s="98"/>
      <c r="C55" s="98"/>
      <c r="D55" s="98"/>
      <c r="E55" s="98"/>
      <c r="F55" s="98"/>
      <c r="G55" s="98"/>
      <c r="H55" s="98"/>
      <c r="I55" s="31"/>
    </row>
    <row r="56" ht="6.75" customHeight="1"/>
    <row r="57" spans="1:9" s="34" customFormat="1" ht="18.75" customHeight="1">
      <c r="A57" s="102" t="s">
        <v>78</v>
      </c>
      <c r="B57" s="102"/>
      <c r="C57" s="99"/>
      <c r="D57" s="99"/>
      <c r="E57" s="99"/>
      <c r="F57" s="99"/>
      <c r="G57" s="99"/>
      <c r="H57" s="99"/>
      <c r="I57" s="33"/>
    </row>
    <row r="58" spans="1:8" ht="27">
      <c r="A58" s="20">
        <v>1</v>
      </c>
      <c r="B58" s="21" t="s">
        <v>27</v>
      </c>
      <c r="C58" s="22" t="s">
        <v>10</v>
      </c>
      <c r="D58" s="23">
        <v>380</v>
      </c>
      <c r="E58" s="24" t="s">
        <v>77</v>
      </c>
      <c r="F58" s="7"/>
      <c r="G58" s="24" t="s">
        <v>75</v>
      </c>
      <c r="H58" s="23">
        <f>ROUND(D58,2)*ROUND(F58,2)</f>
        <v>0</v>
      </c>
    </row>
    <row r="59" spans="11:17" ht="6.75" customHeight="1">
      <c r="K59" s="25"/>
      <c r="M59" s="25"/>
      <c r="O59" s="25"/>
      <c r="Q59" s="25"/>
    </row>
    <row r="60" spans="1:15" s="28" customFormat="1" ht="21" customHeight="1">
      <c r="A60" s="105" t="s">
        <v>74</v>
      </c>
      <c r="B60" s="106"/>
      <c r="C60" s="35"/>
      <c r="D60" s="36"/>
      <c r="E60" s="37"/>
      <c r="F60" s="38"/>
      <c r="G60" s="37"/>
      <c r="H60" s="39">
        <f>ROUND(SUM(H58:H59),2)</f>
        <v>0</v>
      </c>
      <c r="I60" s="27"/>
      <c r="K60" s="40"/>
      <c r="M60" s="40"/>
      <c r="O60" s="40"/>
    </row>
    <row r="61" spans="11:15" ht="12.75">
      <c r="K61" s="25"/>
      <c r="M61" s="25"/>
      <c r="O61" s="25"/>
    </row>
    <row r="62" spans="1:9" s="34" customFormat="1" ht="18.75" customHeight="1">
      <c r="A62" s="102" t="s">
        <v>62</v>
      </c>
      <c r="B62" s="102"/>
      <c r="C62" s="99"/>
      <c r="D62" s="99"/>
      <c r="E62" s="99"/>
      <c r="F62" s="99"/>
      <c r="G62" s="99"/>
      <c r="H62" s="99"/>
      <c r="I62" s="33"/>
    </row>
    <row r="63" spans="1:17" ht="52.5" customHeight="1">
      <c r="A63" s="20">
        <v>1</v>
      </c>
      <c r="B63" s="21" t="s">
        <v>66</v>
      </c>
      <c r="C63" s="22" t="s">
        <v>11</v>
      </c>
      <c r="D63" s="23">
        <v>1.1</v>
      </c>
      <c r="E63" s="24" t="s">
        <v>77</v>
      </c>
      <c r="F63" s="7"/>
      <c r="G63" s="24" t="s">
        <v>75</v>
      </c>
      <c r="H63" s="23">
        <f>ROUND(D63,2)*ROUND(F63,2)</f>
        <v>0</v>
      </c>
      <c r="K63" s="25"/>
      <c r="M63" s="25"/>
      <c r="O63" s="25"/>
      <c r="Q63" s="25"/>
    </row>
    <row r="64" spans="4:19" ht="6.75" customHeight="1">
      <c r="D64" s="41"/>
      <c r="E64" s="42"/>
      <c r="K64" s="43"/>
      <c r="M64" s="25"/>
      <c r="O64" s="25"/>
      <c r="Q64" s="25"/>
      <c r="S64" s="25"/>
    </row>
    <row r="65" spans="1:17" ht="39.75">
      <c r="A65" s="20">
        <v>2</v>
      </c>
      <c r="B65" s="21" t="s">
        <v>67</v>
      </c>
      <c r="C65" s="22" t="s">
        <v>11</v>
      </c>
      <c r="D65" s="23">
        <v>5.4</v>
      </c>
      <c r="E65" s="24" t="s">
        <v>77</v>
      </c>
      <c r="F65" s="7"/>
      <c r="G65" s="24" t="s">
        <v>75</v>
      </c>
      <c r="H65" s="23">
        <f>ROUND(D65,2)*ROUND(F65,2)</f>
        <v>0</v>
      </c>
      <c r="K65" s="25"/>
      <c r="M65" s="25"/>
      <c r="O65" s="25"/>
      <c r="Q65" s="25"/>
    </row>
    <row r="66" spans="4:19" ht="6.75" customHeight="1">
      <c r="D66" s="41"/>
      <c r="E66" s="42"/>
      <c r="K66" s="43"/>
      <c r="M66" s="25"/>
      <c r="O66" s="25"/>
      <c r="Q66" s="25"/>
      <c r="S66" s="25"/>
    </row>
    <row r="67" spans="1:17" ht="52.5">
      <c r="A67" s="20">
        <v>3</v>
      </c>
      <c r="B67" s="21" t="s">
        <v>68</v>
      </c>
      <c r="C67" s="22" t="s">
        <v>11</v>
      </c>
      <c r="D67" s="23">
        <v>9</v>
      </c>
      <c r="E67" s="24" t="s">
        <v>77</v>
      </c>
      <c r="F67" s="7"/>
      <c r="G67" s="24" t="s">
        <v>75</v>
      </c>
      <c r="H67" s="23">
        <f>ROUND(D67,2)*ROUND(F67,2)</f>
        <v>0</v>
      </c>
      <c r="K67" s="25"/>
      <c r="M67" s="25"/>
      <c r="O67" s="25"/>
      <c r="Q67" s="25"/>
    </row>
    <row r="68" spans="4:19" ht="6.75" customHeight="1">
      <c r="D68" s="41"/>
      <c r="E68" s="42"/>
      <c r="K68" s="43"/>
      <c r="M68" s="25"/>
      <c r="O68" s="25"/>
      <c r="Q68" s="25"/>
      <c r="S68" s="25"/>
    </row>
    <row r="69" spans="1:17" ht="90.75">
      <c r="A69" s="20">
        <v>4</v>
      </c>
      <c r="B69" s="21" t="s">
        <v>69</v>
      </c>
      <c r="C69" s="22" t="s">
        <v>11</v>
      </c>
      <c r="D69" s="23">
        <v>100</v>
      </c>
      <c r="E69" s="24" t="s">
        <v>77</v>
      </c>
      <c r="F69" s="7"/>
      <c r="G69" s="24" t="s">
        <v>75</v>
      </c>
      <c r="H69" s="23">
        <f>ROUND(D69,2)*ROUND(F69,2)</f>
        <v>0</v>
      </c>
      <c r="K69" s="25"/>
      <c r="M69" s="25"/>
      <c r="O69" s="25"/>
      <c r="Q69" s="25"/>
    </row>
    <row r="70" spans="4:19" ht="6.75" customHeight="1">
      <c r="D70" s="41"/>
      <c r="E70" s="42"/>
      <c r="K70" s="43"/>
      <c r="M70" s="25"/>
      <c r="O70" s="25"/>
      <c r="Q70" s="25"/>
      <c r="S70" s="25"/>
    </row>
    <row r="71" spans="1:19" ht="52.5">
      <c r="A71" s="20">
        <v>5</v>
      </c>
      <c r="B71" s="21" t="s">
        <v>70</v>
      </c>
      <c r="C71" s="22" t="s">
        <v>11</v>
      </c>
      <c r="D71" s="23">
        <v>5</v>
      </c>
      <c r="E71" s="24" t="s">
        <v>77</v>
      </c>
      <c r="F71" s="7"/>
      <c r="G71" s="24" t="s">
        <v>75</v>
      </c>
      <c r="H71" s="23">
        <f>ROUND(D71,2)*ROUND(F71,2)</f>
        <v>0</v>
      </c>
      <c r="K71" s="43"/>
      <c r="M71" s="25"/>
      <c r="O71" s="25"/>
      <c r="Q71" s="25"/>
      <c r="S71" s="25"/>
    </row>
    <row r="72" spans="4:19" ht="6.75" customHeight="1">
      <c r="D72" s="41"/>
      <c r="E72" s="42"/>
      <c r="K72" s="43"/>
      <c r="M72" s="25"/>
      <c r="O72" s="25"/>
      <c r="Q72" s="25"/>
      <c r="S72" s="25"/>
    </row>
    <row r="73" spans="1:19" ht="44.25" customHeight="1">
      <c r="A73" s="20">
        <v>6</v>
      </c>
      <c r="B73" s="21" t="s">
        <v>49</v>
      </c>
      <c r="C73" s="22" t="s">
        <v>50</v>
      </c>
      <c r="D73" s="41">
        <v>2</v>
      </c>
      <c r="E73" s="24" t="s">
        <v>77</v>
      </c>
      <c r="F73" s="7"/>
      <c r="G73" s="24" t="s">
        <v>75</v>
      </c>
      <c r="H73" s="23">
        <f>ROUND(D73,2)*ROUND(F73,2)</f>
        <v>0</v>
      </c>
      <c r="K73" s="43"/>
      <c r="M73" s="25"/>
      <c r="O73" s="25"/>
      <c r="Q73" s="25"/>
      <c r="S73" s="25"/>
    </row>
    <row r="74" spans="4:19" ht="6.75" customHeight="1">
      <c r="D74" s="41"/>
      <c r="E74" s="42"/>
      <c r="K74" s="43"/>
      <c r="M74" s="25"/>
      <c r="O74" s="25"/>
      <c r="Q74" s="25"/>
      <c r="S74" s="25"/>
    </row>
    <row r="75" spans="1:15" ht="27">
      <c r="A75" s="20">
        <v>7</v>
      </c>
      <c r="B75" s="44" t="s">
        <v>71</v>
      </c>
      <c r="C75" s="22" t="s">
        <v>11</v>
      </c>
      <c r="D75" s="23">
        <v>0.55</v>
      </c>
      <c r="E75" s="24" t="s">
        <v>77</v>
      </c>
      <c r="F75" s="7"/>
      <c r="G75" s="24" t="s">
        <v>75</v>
      </c>
      <c r="H75" s="23">
        <f>ROUND(D75,2)*ROUND(F75,2)</f>
        <v>0</v>
      </c>
      <c r="K75" s="25"/>
      <c r="M75" s="25"/>
      <c r="O75" s="25"/>
    </row>
    <row r="76" spans="4:19" ht="6.75" customHeight="1">
      <c r="D76" s="41"/>
      <c r="E76" s="42"/>
      <c r="K76" s="43"/>
      <c r="M76" s="25"/>
      <c r="O76" s="25"/>
      <c r="Q76" s="25"/>
      <c r="S76" s="25"/>
    </row>
    <row r="77" spans="1:15" ht="76.5">
      <c r="A77" s="20">
        <v>8</v>
      </c>
      <c r="B77" s="21" t="s">
        <v>72</v>
      </c>
      <c r="C77" s="22" t="s">
        <v>30</v>
      </c>
      <c r="D77" s="23">
        <v>1</v>
      </c>
      <c r="E77" s="24" t="s">
        <v>77</v>
      </c>
      <c r="F77" s="7"/>
      <c r="G77" s="24" t="s">
        <v>75</v>
      </c>
      <c r="H77" s="23">
        <f>ROUND(D77,2)*ROUND(F77,2)</f>
        <v>0</v>
      </c>
      <c r="K77" s="25"/>
      <c r="M77" s="25"/>
      <c r="O77" s="25"/>
    </row>
    <row r="78" spans="4:19" ht="6.75" customHeight="1">
      <c r="D78" s="41"/>
      <c r="E78" s="42"/>
      <c r="K78" s="43"/>
      <c r="M78" s="25"/>
      <c r="O78" s="25"/>
      <c r="Q78" s="25"/>
      <c r="S78" s="25"/>
    </row>
    <row r="79" spans="1:19" ht="78">
      <c r="A79" s="20">
        <v>9</v>
      </c>
      <c r="B79" s="44" t="s">
        <v>73</v>
      </c>
      <c r="C79" s="22" t="s">
        <v>11</v>
      </c>
      <c r="D79" s="41">
        <v>220</v>
      </c>
      <c r="E79" s="24" t="s">
        <v>77</v>
      </c>
      <c r="F79" s="7"/>
      <c r="G79" s="24" t="s">
        <v>75</v>
      </c>
      <c r="H79" s="23">
        <f>ROUND(D79,2)*ROUND(F79,2)</f>
        <v>0</v>
      </c>
      <c r="K79" s="25"/>
      <c r="M79" s="25"/>
      <c r="O79" s="25"/>
      <c r="Q79" s="25"/>
      <c r="S79" s="25"/>
    </row>
    <row r="80" spans="4:19" ht="6.75" customHeight="1">
      <c r="D80" s="41"/>
      <c r="E80" s="42"/>
      <c r="K80" s="43"/>
      <c r="M80" s="25"/>
      <c r="O80" s="25"/>
      <c r="Q80" s="25"/>
      <c r="S80" s="25"/>
    </row>
    <row r="81" spans="1:11" s="28" customFormat="1" ht="22.5" customHeight="1">
      <c r="A81" s="105" t="s">
        <v>76</v>
      </c>
      <c r="B81" s="106"/>
      <c r="C81" s="35"/>
      <c r="D81" s="36"/>
      <c r="E81" s="37"/>
      <c r="F81" s="36"/>
      <c r="G81" s="37"/>
      <c r="H81" s="39">
        <f>ROUND(SUM(H63:H80),2)</f>
        <v>0</v>
      </c>
      <c r="I81" s="40"/>
      <c r="K81" s="40"/>
    </row>
    <row r="82" spans="1:11" ht="12.75">
      <c r="A82" s="45"/>
      <c r="I82" s="25"/>
      <c r="K82" s="25"/>
    </row>
    <row r="83" spans="1:9" s="34" customFormat="1" ht="18.75" customHeight="1">
      <c r="A83" s="102" t="s">
        <v>63</v>
      </c>
      <c r="B83" s="102"/>
      <c r="C83" s="99"/>
      <c r="D83" s="99"/>
      <c r="E83" s="99"/>
      <c r="F83" s="99"/>
      <c r="G83" s="99"/>
      <c r="H83" s="99"/>
      <c r="I83" s="33"/>
    </row>
    <row r="84" spans="4:19" ht="6.75" customHeight="1">
      <c r="D84" s="41"/>
      <c r="E84" s="42"/>
      <c r="K84" s="43"/>
      <c r="M84" s="25"/>
      <c r="O84" s="25"/>
      <c r="Q84" s="25"/>
      <c r="S84" s="25"/>
    </row>
    <row r="85" spans="1:8" ht="66.75" customHeight="1">
      <c r="A85" s="20">
        <v>1</v>
      </c>
      <c r="B85" s="21" t="s">
        <v>51</v>
      </c>
      <c r="C85" s="22" t="s">
        <v>12</v>
      </c>
      <c r="D85" s="46">
        <v>70</v>
      </c>
      <c r="E85" s="24" t="s">
        <v>77</v>
      </c>
      <c r="F85" s="7"/>
      <c r="G85" s="24" t="s">
        <v>75</v>
      </c>
      <c r="H85" s="23">
        <f>ROUND(D85,2)*ROUND(F85,2)</f>
        <v>0</v>
      </c>
    </row>
    <row r="86" spans="4:19" ht="6.75" customHeight="1">
      <c r="D86" s="41"/>
      <c r="E86" s="42"/>
      <c r="K86" s="43"/>
      <c r="M86" s="25"/>
      <c r="O86" s="25"/>
      <c r="Q86" s="25"/>
      <c r="S86" s="25"/>
    </row>
    <row r="87" spans="1:8" ht="66" customHeight="1">
      <c r="A87" s="20">
        <v>2</v>
      </c>
      <c r="B87" s="21" t="s">
        <v>41</v>
      </c>
      <c r="C87" s="22" t="s">
        <v>12</v>
      </c>
      <c r="D87" s="46">
        <v>11</v>
      </c>
      <c r="E87" s="24" t="s">
        <v>77</v>
      </c>
      <c r="F87" s="7"/>
      <c r="G87" s="24" t="s">
        <v>75</v>
      </c>
      <c r="H87" s="23">
        <f>ROUND(D87,2)*ROUND(F87,2)</f>
        <v>0</v>
      </c>
    </row>
    <row r="88" spans="4:19" ht="6.75" customHeight="1">
      <c r="D88" s="41"/>
      <c r="E88" s="42"/>
      <c r="K88" s="43"/>
      <c r="M88" s="25"/>
      <c r="O88" s="25"/>
      <c r="Q88" s="25"/>
      <c r="S88" s="25"/>
    </row>
    <row r="89" spans="1:11" s="28" customFormat="1" ht="22.5" customHeight="1">
      <c r="A89" s="105" t="s">
        <v>82</v>
      </c>
      <c r="B89" s="106"/>
      <c r="C89" s="35"/>
      <c r="D89" s="36"/>
      <c r="E89" s="37"/>
      <c r="F89" s="36"/>
      <c r="G89" s="37"/>
      <c r="H89" s="39">
        <f>ROUND(SUM(H85:H87),2)</f>
        <v>0</v>
      </c>
      <c r="I89" s="40"/>
      <c r="K89" s="40"/>
    </row>
    <row r="90" spans="9:11" ht="12.75">
      <c r="I90" s="25"/>
      <c r="K90" s="25"/>
    </row>
    <row r="91" spans="1:9" s="32" customFormat="1" ht="18" customHeight="1">
      <c r="A91" s="112" t="s">
        <v>84</v>
      </c>
      <c r="B91" s="113"/>
      <c r="C91" s="47"/>
      <c r="D91" s="48"/>
      <c r="E91" s="49"/>
      <c r="F91" s="50"/>
      <c r="G91" s="49"/>
      <c r="H91" s="51">
        <f>(H60+H81+H89)</f>
        <v>0</v>
      </c>
      <c r="I91" s="31"/>
    </row>
    <row r="93" spans="1:9" s="32" customFormat="1" ht="18.75" customHeight="1">
      <c r="A93" s="98" t="s">
        <v>85</v>
      </c>
      <c r="B93" s="98"/>
      <c r="C93" s="98"/>
      <c r="D93" s="98"/>
      <c r="E93" s="98"/>
      <c r="F93" s="98"/>
      <c r="G93" s="98"/>
      <c r="H93" s="98"/>
      <c r="I93" s="31"/>
    </row>
    <row r="94" spans="4:19" ht="6.75" customHeight="1">
      <c r="D94" s="41"/>
      <c r="E94" s="42"/>
      <c r="K94" s="43"/>
      <c r="M94" s="25"/>
      <c r="O94" s="25"/>
      <c r="Q94" s="25"/>
      <c r="S94" s="25"/>
    </row>
    <row r="95" spans="1:19" ht="38.25">
      <c r="A95" s="20">
        <v>1</v>
      </c>
      <c r="B95" s="5" t="s">
        <v>31</v>
      </c>
      <c r="C95" s="52"/>
      <c r="D95" s="53"/>
      <c r="E95" s="54"/>
      <c r="K95" s="43"/>
      <c r="M95" s="25"/>
      <c r="O95" s="25"/>
      <c r="Q95" s="25"/>
      <c r="S95" s="25"/>
    </row>
    <row r="96" spans="2:19" ht="120" customHeight="1">
      <c r="B96" s="44" t="s">
        <v>52</v>
      </c>
      <c r="D96" s="41"/>
      <c r="E96" s="42"/>
      <c r="K96" s="43"/>
      <c r="M96" s="25"/>
      <c r="O96" s="25"/>
      <c r="Q96" s="25"/>
      <c r="S96" s="25"/>
    </row>
    <row r="97" spans="2:19" ht="63.75">
      <c r="B97" s="44" t="s">
        <v>28</v>
      </c>
      <c r="D97" s="41"/>
      <c r="E97" s="42"/>
      <c r="K97" s="43"/>
      <c r="M97" s="25"/>
      <c r="O97" s="25"/>
      <c r="Q97" s="25"/>
      <c r="S97" s="25"/>
    </row>
    <row r="98" spans="2:19" ht="38.25">
      <c r="B98" s="44" t="s">
        <v>9</v>
      </c>
      <c r="D98" s="41"/>
      <c r="E98" s="42"/>
      <c r="K98" s="43"/>
      <c r="M98" s="25"/>
      <c r="O98" s="25"/>
      <c r="Q98" s="25"/>
      <c r="S98" s="25"/>
    </row>
    <row r="99" spans="2:19" ht="26.25" customHeight="1">
      <c r="B99" s="44" t="s">
        <v>86</v>
      </c>
      <c r="C99" s="22" t="s">
        <v>11</v>
      </c>
      <c r="D99" s="23">
        <v>61.5</v>
      </c>
      <c r="E99" s="24" t="s">
        <v>77</v>
      </c>
      <c r="F99" s="7"/>
      <c r="G99" s="24" t="s">
        <v>75</v>
      </c>
      <c r="H99" s="23">
        <f>ROUND(D99,2)*ROUND(F99,2)</f>
        <v>0</v>
      </c>
      <c r="K99" s="43"/>
      <c r="M99" s="25"/>
      <c r="O99" s="25"/>
      <c r="Q99" s="25"/>
      <c r="S99" s="25"/>
    </row>
    <row r="100" spans="4:19" ht="6.75" customHeight="1">
      <c r="D100" s="41"/>
      <c r="E100" s="42"/>
      <c r="K100" s="43"/>
      <c r="M100" s="25"/>
      <c r="O100" s="25"/>
      <c r="Q100" s="25"/>
      <c r="S100" s="25"/>
    </row>
    <row r="101" spans="1:9" s="58" customFormat="1" ht="25.5">
      <c r="A101" s="55">
        <v>2</v>
      </c>
      <c r="B101" s="44" t="s">
        <v>29</v>
      </c>
      <c r="C101" s="56"/>
      <c r="D101" s="41"/>
      <c r="E101" s="42"/>
      <c r="F101" s="53"/>
      <c r="G101" s="54"/>
      <c r="H101" s="23"/>
      <c r="I101" s="57"/>
    </row>
    <row r="102" spans="1:9" s="58" customFormat="1" ht="65.25">
      <c r="A102" s="55"/>
      <c r="B102" s="44" t="s">
        <v>87</v>
      </c>
      <c r="C102" s="22" t="s">
        <v>10</v>
      </c>
      <c r="D102" s="41">
        <v>123</v>
      </c>
      <c r="E102" s="24" t="s">
        <v>77</v>
      </c>
      <c r="F102" s="7"/>
      <c r="G102" s="24" t="s">
        <v>75</v>
      </c>
      <c r="H102" s="23">
        <f>ROUND(D102,2)*ROUND(F102,2)</f>
        <v>0</v>
      </c>
      <c r="I102" s="57"/>
    </row>
    <row r="103" spans="4:19" ht="6.75" customHeight="1">
      <c r="D103" s="41"/>
      <c r="E103" s="42"/>
      <c r="K103" s="43"/>
      <c r="M103" s="25"/>
      <c r="O103" s="25"/>
      <c r="Q103" s="25"/>
      <c r="S103" s="25"/>
    </row>
    <row r="104" spans="1:9" s="58" customFormat="1" ht="63.75">
      <c r="A104" s="55" t="s">
        <v>38</v>
      </c>
      <c r="B104" s="5" t="s">
        <v>88</v>
      </c>
      <c r="C104" s="22" t="s">
        <v>12</v>
      </c>
      <c r="D104" s="41">
        <v>246</v>
      </c>
      <c r="E104" s="24" t="s">
        <v>77</v>
      </c>
      <c r="F104" s="7"/>
      <c r="G104" s="24" t="s">
        <v>75</v>
      </c>
      <c r="H104" s="23">
        <f>ROUND(D104,2)*ROUND(F104,2)</f>
        <v>0</v>
      </c>
      <c r="I104" s="57"/>
    </row>
    <row r="105" spans="4:19" ht="6.75" customHeight="1">
      <c r="D105" s="41"/>
      <c r="E105" s="42"/>
      <c r="K105" s="43"/>
      <c r="M105" s="25"/>
      <c r="O105" s="25"/>
      <c r="Q105" s="25"/>
      <c r="S105" s="25"/>
    </row>
    <row r="106" spans="1:9" s="3" customFormat="1" ht="42.75" customHeight="1">
      <c r="A106" s="55" t="s">
        <v>39</v>
      </c>
      <c r="B106" s="5" t="s">
        <v>32</v>
      </c>
      <c r="C106" s="4" t="s">
        <v>30</v>
      </c>
      <c r="D106" s="6">
        <v>2</v>
      </c>
      <c r="E106" s="24" t="s">
        <v>77</v>
      </c>
      <c r="F106" s="7"/>
      <c r="G106" s="24" t="s">
        <v>75</v>
      </c>
      <c r="H106" s="23">
        <f>ROUND(D106,2)*ROUND(F106,2)</f>
        <v>0</v>
      </c>
      <c r="I106" s="2"/>
    </row>
    <row r="107" spans="4:19" ht="6.75" customHeight="1">
      <c r="D107" s="41"/>
      <c r="E107" s="42"/>
      <c r="K107" s="43"/>
      <c r="M107" s="25"/>
      <c r="O107" s="25"/>
      <c r="Q107" s="25"/>
      <c r="S107" s="25"/>
    </row>
    <row r="108" spans="1:9" s="58" customFormat="1" ht="78">
      <c r="A108" s="55">
        <v>5</v>
      </c>
      <c r="B108" s="44" t="s">
        <v>80</v>
      </c>
      <c r="C108" s="22"/>
      <c r="D108" s="41"/>
      <c r="E108" s="42"/>
      <c r="F108" s="23"/>
      <c r="G108" s="24"/>
      <c r="H108" s="23"/>
      <c r="I108" s="57"/>
    </row>
    <row r="109" spans="1:9" s="32" customFormat="1" ht="18.75" customHeight="1">
      <c r="A109" s="59" t="s">
        <v>42</v>
      </c>
      <c r="B109" s="60" t="s">
        <v>43</v>
      </c>
      <c r="C109" s="61" t="s">
        <v>53</v>
      </c>
      <c r="D109" s="62">
        <v>160</v>
      </c>
      <c r="E109" s="63" t="s">
        <v>77</v>
      </c>
      <c r="F109" s="8"/>
      <c r="G109" s="63" t="s">
        <v>75</v>
      </c>
      <c r="H109" s="40">
        <f>ROUND(D109,2)*ROUND(F109,2)</f>
        <v>0</v>
      </c>
      <c r="I109" s="31"/>
    </row>
    <row r="110" spans="1:9" s="32" customFormat="1" ht="18.75" customHeight="1">
      <c r="A110" s="59" t="s">
        <v>44</v>
      </c>
      <c r="B110" s="60" t="s">
        <v>45</v>
      </c>
      <c r="C110" s="61" t="s">
        <v>11</v>
      </c>
      <c r="D110" s="62">
        <v>51.65</v>
      </c>
      <c r="E110" s="63" t="s">
        <v>77</v>
      </c>
      <c r="F110" s="8"/>
      <c r="G110" s="63" t="s">
        <v>75</v>
      </c>
      <c r="H110" s="40">
        <f>ROUND(D110,2)*ROUND(F110,2)</f>
        <v>0</v>
      </c>
      <c r="I110" s="31"/>
    </row>
    <row r="111" spans="4:19" ht="6.75" customHeight="1">
      <c r="D111" s="41"/>
      <c r="E111" s="42"/>
      <c r="K111" s="43"/>
      <c r="M111" s="25"/>
      <c r="O111" s="25"/>
      <c r="Q111" s="25"/>
      <c r="S111" s="25"/>
    </row>
    <row r="112" spans="1:19" ht="66.75" customHeight="1">
      <c r="A112" s="20">
        <v>6</v>
      </c>
      <c r="B112" s="44" t="s">
        <v>79</v>
      </c>
      <c r="C112" s="22" t="s">
        <v>11</v>
      </c>
      <c r="D112" s="41">
        <v>4.9</v>
      </c>
      <c r="E112" s="24" t="s">
        <v>77</v>
      </c>
      <c r="F112" s="7"/>
      <c r="G112" s="24" t="s">
        <v>75</v>
      </c>
      <c r="H112" s="23">
        <f>ROUND(D112,2)*ROUND(F112,2)</f>
        <v>0</v>
      </c>
      <c r="K112" s="43"/>
      <c r="M112" s="25"/>
      <c r="O112" s="25"/>
      <c r="Q112" s="25"/>
      <c r="S112" s="25"/>
    </row>
    <row r="113" spans="4:19" ht="6.75" customHeight="1">
      <c r="D113" s="41"/>
      <c r="E113" s="42"/>
      <c r="K113" s="43"/>
      <c r="M113" s="25"/>
      <c r="O113" s="25"/>
      <c r="Q113" s="25"/>
      <c r="S113" s="25"/>
    </row>
    <row r="114" spans="1:9" s="10" customFormat="1" ht="18.75" customHeight="1">
      <c r="A114" s="110" t="s">
        <v>81</v>
      </c>
      <c r="B114" s="111"/>
      <c r="C114" s="11"/>
      <c r="D114" s="12"/>
      <c r="E114" s="13"/>
      <c r="F114" s="13"/>
      <c r="G114" s="13"/>
      <c r="H114" s="64">
        <f>ROUND(SUM(H99:H112),2)</f>
        <v>0</v>
      </c>
      <c r="I114" s="9"/>
    </row>
    <row r="115" spans="1:9" s="1" customFormat="1" ht="12.75">
      <c r="A115" s="55"/>
      <c r="B115" s="44"/>
      <c r="C115" s="56"/>
      <c r="D115" s="41"/>
      <c r="E115" s="42"/>
      <c r="F115" s="53"/>
      <c r="G115" s="54"/>
      <c r="H115" s="65"/>
      <c r="I115" s="2"/>
    </row>
    <row r="117" spans="1:9" ht="23.25" customHeight="1">
      <c r="A117" s="114" t="s">
        <v>4</v>
      </c>
      <c r="B117" s="114"/>
      <c r="C117" s="114"/>
      <c r="D117" s="114"/>
      <c r="E117" s="114"/>
      <c r="F117" s="114"/>
      <c r="G117" s="114"/>
      <c r="H117" s="114"/>
      <c r="I117" s="18"/>
    </row>
    <row r="118" spans="1:9" s="70" customFormat="1" ht="14.25" customHeight="1">
      <c r="A118" s="20"/>
      <c r="B118" s="21"/>
      <c r="C118" s="22"/>
      <c r="D118" s="66"/>
      <c r="E118" s="67"/>
      <c r="F118" s="68"/>
      <c r="G118" s="69"/>
      <c r="H118" s="23"/>
      <c r="I118" s="17"/>
    </row>
    <row r="119" spans="1:9" s="70" customFormat="1" ht="18.75" customHeight="1">
      <c r="A119" s="117" t="str">
        <f>A55</f>
        <v>A. UREĐENJE OKOLIŠA</v>
      </c>
      <c r="B119" s="117"/>
      <c r="C119" s="71"/>
      <c r="D119" s="71"/>
      <c r="E119" s="71"/>
      <c r="F119" s="72"/>
      <c r="G119" s="73"/>
      <c r="H119" s="74"/>
      <c r="I119" s="17"/>
    </row>
    <row r="120" spans="1:9" s="81" customFormat="1" ht="18" customHeight="1">
      <c r="A120" s="118" t="str">
        <f>A60</f>
        <v>I. PRIPREMNI RADOVI UKUPNO</v>
      </c>
      <c r="B120" s="118"/>
      <c r="C120" s="75"/>
      <c r="D120" s="76"/>
      <c r="E120" s="77"/>
      <c r="F120" s="78"/>
      <c r="G120" s="79"/>
      <c r="H120" s="80">
        <f>H60</f>
        <v>0</v>
      </c>
      <c r="I120" s="33"/>
    </row>
    <row r="121" spans="1:9" s="81" customFormat="1" ht="18" customHeight="1">
      <c r="A121" s="118" t="str">
        <f>A81</f>
        <v>II. ZEMLJANI RADOVI UKUPNO</v>
      </c>
      <c r="B121" s="118"/>
      <c r="C121" s="82"/>
      <c r="D121" s="83"/>
      <c r="E121" s="84"/>
      <c r="F121" s="83"/>
      <c r="G121" s="84"/>
      <c r="H121" s="85">
        <f>H81</f>
        <v>0</v>
      </c>
      <c r="I121" s="33"/>
    </row>
    <row r="122" spans="1:9" s="86" customFormat="1" ht="18" customHeight="1">
      <c r="A122" s="118" t="str">
        <f>A89</f>
        <v>III. BETONSKI I TESARSKI RADOVI UKUPNO</v>
      </c>
      <c r="B122" s="118"/>
      <c r="D122" s="83"/>
      <c r="E122" s="84"/>
      <c r="F122" s="83"/>
      <c r="G122" s="84"/>
      <c r="H122" s="85">
        <f>H89</f>
        <v>0</v>
      </c>
      <c r="I122" s="87"/>
    </row>
    <row r="123" spans="1:9" s="58" customFormat="1" ht="3.75" customHeight="1">
      <c r="A123" s="55"/>
      <c r="B123" s="44"/>
      <c r="D123" s="41"/>
      <c r="E123" s="42"/>
      <c r="F123" s="53"/>
      <c r="G123" s="54"/>
      <c r="H123" s="65"/>
      <c r="I123" s="57"/>
    </row>
    <row r="124" spans="1:9" s="10" customFormat="1" ht="18.75" customHeight="1">
      <c r="A124" s="115" t="str">
        <f>A91</f>
        <v>A. UREĐENJE OKOLIŠA UKUPNO:</v>
      </c>
      <c r="B124" s="116"/>
      <c r="C124" s="14"/>
      <c r="D124" s="15"/>
      <c r="E124" s="16"/>
      <c r="F124" s="16"/>
      <c r="G124" s="16"/>
      <c r="H124" s="88">
        <f>ROUND(SUM(H120:H122),2)</f>
        <v>0</v>
      </c>
      <c r="I124" s="9"/>
    </row>
    <row r="125" spans="1:9" s="70" customFormat="1" ht="6.75" customHeight="1">
      <c r="A125" s="20"/>
      <c r="B125" s="21"/>
      <c r="C125" s="22"/>
      <c r="D125" s="23"/>
      <c r="E125" s="24"/>
      <c r="F125" s="25"/>
      <c r="G125" s="26"/>
      <c r="H125" s="23"/>
      <c r="I125" s="17"/>
    </row>
    <row r="126" spans="1:9" s="10" customFormat="1" ht="18.75" customHeight="1">
      <c r="A126" s="115" t="str">
        <f>A114</f>
        <v>B. INSTALACIJA DRENAŽE UKUPNO</v>
      </c>
      <c r="B126" s="116"/>
      <c r="C126" s="14"/>
      <c r="D126" s="15"/>
      <c r="E126" s="16"/>
      <c r="F126" s="16"/>
      <c r="G126" s="16"/>
      <c r="H126" s="88">
        <f>H114</f>
        <v>0</v>
      </c>
      <c r="I126" s="9"/>
    </row>
    <row r="127" spans="1:9" ht="15" customHeight="1">
      <c r="A127" s="19"/>
      <c r="B127" s="89"/>
      <c r="C127" s="90"/>
      <c r="H127" s="91"/>
      <c r="I127" s="18"/>
    </row>
    <row r="128" spans="1:9" s="10" customFormat="1" ht="18.75" customHeight="1">
      <c r="A128" s="110" t="s">
        <v>89</v>
      </c>
      <c r="B128" s="111"/>
      <c r="C128" s="11"/>
      <c r="D128" s="12"/>
      <c r="E128" s="13"/>
      <c r="F128" s="13"/>
      <c r="G128" s="13"/>
      <c r="H128" s="64">
        <f>H124+H126</f>
        <v>0</v>
      </c>
      <c r="I128" s="9"/>
    </row>
    <row r="129" spans="1:9" s="10" customFormat="1" ht="18.75" customHeight="1">
      <c r="A129" s="115" t="s">
        <v>90</v>
      </c>
      <c r="B129" s="116" t="s">
        <v>5</v>
      </c>
      <c r="C129" s="14"/>
      <c r="D129" s="15"/>
      <c r="E129" s="16"/>
      <c r="F129" s="16"/>
      <c r="G129" s="16"/>
      <c r="H129" s="88">
        <f>ROUND((H128*0.25),2)</f>
        <v>0</v>
      </c>
      <c r="I129" s="9"/>
    </row>
    <row r="130" spans="1:9" s="10" customFormat="1" ht="18.75" customHeight="1">
      <c r="A130" s="115" t="s">
        <v>91</v>
      </c>
      <c r="B130" s="116" t="s">
        <v>6</v>
      </c>
      <c r="C130" s="14"/>
      <c r="D130" s="15"/>
      <c r="E130" s="16"/>
      <c r="F130" s="16"/>
      <c r="G130" s="16"/>
      <c r="H130" s="88">
        <f>ROUND(SUM(H128:H129),2)</f>
        <v>0</v>
      </c>
      <c r="I130" s="9"/>
    </row>
    <row r="131" spans="2:8" ht="12.75">
      <c r="B131" s="92"/>
      <c r="C131" s="93"/>
      <c r="D131" s="94"/>
      <c r="E131" s="95"/>
      <c r="F131" s="96"/>
      <c r="G131" s="97"/>
      <c r="H131" s="94"/>
    </row>
    <row r="132" ht="12.75">
      <c r="H132" s="91"/>
    </row>
  </sheetData>
  <sheetProtection password="EB2B" sheet="1" objects="1" scenarios="1"/>
  <mergeCells count="556">
    <mergeCell ref="A129:B129"/>
    <mergeCell ref="A130:B130"/>
    <mergeCell ref="A124:B124"/>
    <mergeCell ref="A119:B119"/>
    <mergeCell ref="A120:B120"/>
    <mergeCell ref="A121:B121"/>
    <mergeCell ref="A122:B122"/>
    <mergeCell ref="A126:B126"/>
    <mergeCell ref="A81:B81"/>
    <mergeCell ref="A114:B114"/>
    <mergeCell ref="A89:B89"/>
    <mergeCell ref="A91:B91"/>
    <mergeCell ref="A117:H117"/>
    <mergeCell ref="A128:B128"/>
    <mergeCell ref="A32:H32"/>
    <mergeCell ref="A31:H31"/>
    <mergeCell ref="A42:H42"/>
    <mergeCell ref="A39:H39"/>
    <mergeCell ref="A38:H38"/>
    <mergeCell ref="A37:H37"/>
    <mergeCell ref="A34:H34"/>
    <mergeCell ref="A33:H33"/>
    <mergeCell ref="A24:H24"/>
    <mergeCell ref="A25:H25"/>
    <mergeCell ref="A26:H26"/>
    <mergeCell ref="A27:H27"/>
    <mergeCell ref="A28:H28"/>
    <mergeCell ref="A53:H53"/>
    <mergeCell ref="A50:H50"/>
    <mergeCell ref="A49:H49"/>
    <mergeCell ref="A46:H46"/>
    <mergeCell ref="A45:H45"/>
    <mergeCell ref="A19:H19"/>
    <mergeCell ref="A18:H18"/>
    <mergeCell ref="A17:H17"/>
    <mergeCell ref="A16:H16"/>
    <mergeCell ref="A20:H20"/>
    <mergeCell ref="A21:H21"/>
    <mergeCell ref="A22:H22"/>
    <mergeCell ref="A23:H23"/>
    <mergeCell ref="A2:H2"/>
    <mergeCell ref="A8:H8"/>
    <mergeCell ref="A6:H6"/>
    <mergeCell ref="A4:H4"/>
    <mergeCell ref="A13:H13"/>
    <mergeCell ref="A12:H12"/>
    <mergeCell ref="A11:H11"/>
    <mergeCell ref="A10:H10"/>
    <mergeCell ref="I36:J36"/>
    <mergeCell ref="K36:L36"/>
    <mergeCell ref="M36:N36"/>
    <mergeCell ref="O36:P36"/>
    <mergeCell ref="A83:B83"/>
    <mergeCell ref="A62:B62"/>
    <mergeCell ref="A57:B57"/>
    <mergeCell ref="A44:H44"/>
    <mergeCell ref="A43:H43"/>
    <mergeCell ref="A60:B60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CQ36:CR36"/>
    <mergeCell ref="CS36:CT36"/>
    <mergeCell ref="CU36:CV36"/>
    <mergeCell ref="CW36:CX36"/>
    <mergeCell ref="CY36:CZ36"/>
    <mergeCell ref="DA36:DB36"/>
    <mergeCell ref="DC36:DD36"/>
    <mergeCell ref="DE36:DF36"/>
    <mergeCell ref="DG36:DH36"/>
    <mergeCell ref="DI36:DJ36"/>
    <mergeCell ref="DK36:DL36"/>
    <mergeCell ref="DM36:DN36"/>
    <mergeCell ref="DO36:DP36"/>
    <mergeCell ref="DQ36:DR36"/>
    <mergeCell ref="DS36:DT36"/>
    <mergeCell ref="DU36:DV36"/>
    <mergeCell ref="DW36:DX36"/>
    <mergeCell ref="DY36:DZ36"/>
    <mergeCell ref="EA36:EB36"/>
    <mergeCell ref="EC36:ED36"/>
    <mergeCell ref="EE36:EF36"/>
    <mergeCell ref="EG36:EH36"/>
    <mergeCell ref="EI36:EJ36"/>
    <mergeCell ref="EK36:EL36"/>
    <mergeCell ref="EM36:EN36"/>
    <mergeCell ref="EO36:EP36"/>
    <mergeCell ref="EQ36:ER36"/>
    <mergeCell ref="ES36:ET36"/>
    <mergeCell ref="EU36:EV36"/>
    <mergeCell ref="EW36:EX36"/>
    <mergeCell ref="EY36:EZ36"/>
    <mergeCell ref="FA36:FB36"/>
    <mergeCell ref="FC36:FD36"/>
    <mergeCell ref="FE36:FF36"/>
    <mergeCell ref="FG36:FH36"/>
    <mergeCell ref="FI36:FJ36"/>
    <mergeCell ref="FK36:FL36"/>
    <mergeCell ref="FM36:FN36"/>
    <mergeCell ref="FO36:FP36"/>
    <mergeCell ref="FQ36:FR36"/>
    <mergeCell ref="FS36:FT36"/>
    <mergeCell ref="FU36:FV36"/>
    <mergeCell ref="FW36:FX36"/>
    <mergeCell ref="FY36:FZ36"/>
    <mergeCell ref="GA36:GB36"/>
    <mergeCell ref="GC36:GD36"/>
    <mergeCell ref="GE36:GF36"/>
    <mergeCell ref="GG36:GH36"/>
    <mergeCell ref="GI36:GJ36"/>
    <mergeCell ref="GK36:GL36"/>
    <mergeCell ref="GM36:GN36"/>
    <mergeCell ref="GO36:GP36"/>
    <mergeCell ref="GQ36:GR36"/>
    <mergeCell ref="GS36:GT36"/>
    <mergeCell ref="GU36:GV36"/>
    <mergeCell ref="GW36:GX36"/>
    <mergeCell ref="GY36:GZ36"/>
    <mergeCell ref="HU36:HV36"/>
    <mergeCell ref="HW36:HX36"/>
    <mergeCell ref="HA36:HB36"/>
    <mergeCell ref="HC36:HD36"/>
    <mergeCell ref="HE36:HF36"/>
    <mergeCell ref="HG36:HH36"/>
    <mergeCell ref="HI36:HJ36"/>
    <mergeCell ref="HK36:HL36"/>
    <mergeCell ref="IO36:IP36"/>
    <mergeCell ref="IQ36:IR36"/>
    <mergeCell ref="IS36:IT36"/>
    <mergeCell ref="IU36:IV36"/>
    <mergeCell ref="HY36:HZ36"/>
    <mergeCell ref="IA36:IB36"/>
    <mergeCell ref="IC36:ID36"/>
    <mergeCell ref="IE36:IF36"/>
    <mergeCell ref="IG36:IH36"/>
    <mergeCell ref="II36:IJ36"/>
    <mergeCell ref="I41:J41"/>
    <mergeCell ref="K41:L41"/>
    <mergeCell ref="M41:N41"/>
    <mergeCell ref="O41:P41"/>
    <mergeCell ref="IK36:IL36"/>
    <mergeCell ref="IM36:IN36"/>
    <mergeCell ref="HM36:HN36"/>
    <mergeCell ref="HO36:HP36"/>
    <mergeCell ref="HQ36:HR36"/>
    <mergeCell ref="HS36:HT36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CC41:CD41"/>
    <mergeCell ref="CE41:CF41"/>
    <mergeCell ref="CG41:CH41"/>
    <mergeCell ref="CI41:CJ41"/>
    <mergeCell ref="CK41:CL41"/>
    <mergeCell ref="CM41:CN41"/>
    <mergeCell ref="CO41:CP41"/>
    <mergeCell ref="CQ41:CR41"/>
    <mergeCell ref="CS41:CT41"/>
    <mergeCell ref="CU41:CV41"/>
    <mergeCell ref="CW41:CX41"/>
    <mergeCell ref="CY41:CZ41"/>
    <mergeCell ref="DA41:DB41"/>
    <mergeCell ref="DC41:DD41"/>
    <mergeCell ref="DE41:DF41"/>
    <mergeCell ref="DG41:DH41"/>
    <mergeCell ref="DI41:DJ41"/>
    <mergeCell ref="DK41:DL41"/>
    <mergeCell ref="DM41:DN41"/>
    <mergeCell ref="DO41:DP41"/>
    <mergeCell ref="DQ41:DR41"/>
    <mergeCell ref="DS41:DT41"/>
    <mergeCell ref="DU41:DV41"/>
    <mergeCell ref="DW41:DX41"/>
    <mergeCell ref="DY41:DZ41"/>
    <mergeCell ref="EA41:EB41"/>
    <mergeCell ref="EC41:ED41"/>
    <mergeCell ref="EE41:EF41"/>
    <mergeCell ref="EG41:EH41"/>
    <mergeCell ref="EI41:EJ41"/>
    <mergeCell ref="EK41:EL41"/>
    <mergeCell ref="EM41:EN41"/>
    <mergeCell ref="EO41:EP41"/>
    <mergeCell ref="EQ41:ER41"/>
    <mergeCell ref="ES41:ET41"/>
    <mergeCell ref="EU41:EV41"/>
    <mergeCell ref="EW41:EX41"/>
    <mergeCell ref="EY41:EZ41"/>
    <mergeCell ref="FA41:FB41"/>
    <mergeCell ref="FC41:FD41"/>
    <mergeCell ref="FE41:FF41"/>
    <mergeCell ref="FG41:FH41"/>
    <mergeCell ref="FI41:FJ41"/>
    <mergeCell ref="FK41:FL41"/>
    <mergeCell ref="FM41:FN41"/>
    <mergeCell ref="FO41:FP41"/>
    <mergeCell ref="FQ41:FR41"/>
    <mergeCell ref="FS41:FT41"/>
    <mergeCell ref="FU41:FV41"/>
    <mergeCell ref="FW41:FX41"/>
    <mergeCell ref="FY41:FZ41"/>
    <mergeCell ref="GA41:GB41"/>
    <mergeCell ref="GC41:GD41"/>
    <mergeCell ref="GE41:GF41"/>
    <mergeCell ref="GG41:GH41"/>
    <mergeCell ref="GI41:GJ41"/>
    <mergeCell ref="GK41:GL41"/>
    <mergeCell ref="GM41:GN41"/>
    <mergeCell ref="GO41:GP41"/>
    <mergeCell ref="GQ41:GR41"/>
    <mergeCell ref="GS41:GT41"/>
    <mergeCell ref="GU41:GV41"/>
    <mergeCell ref="GW41:GX41"/>
    <mergeCell ref="GY41:GZ41"/>
    <mergeCell ref="HU41:HV41"/>
    <mergeCell ref="HW41:HX41"/>
    <mergeCell ref="HA41:HB41"/>
    <mergeCell ref="HC41:HD41"/>
    <mergeCell ref="HE41:HF41"/>
    <mergeCell ref="HG41:HH41"/>
    <mergeCell ref="HI41:HJ41"/>
    <mergeCell ref="HK41:HL41"/>
    <mergeCell ref="IO41:IP41"/>
    <mergeCell ref="IQ41:IR41"/>
    <mergeCell ref="IS41:IT41"/>
    <mergeCell ref="IU41:IV41"/>
    <mergeCell ref="HY41:HZ41"/>
    <mergeCell ref="IA41:IB41"/>
    <mergeCell ref="IC41:ID41"/>
    <mergeCell ref="IE41:IF41"/>
    <mergeCell ref="IG41:IH41"/>
    <mergeCell ref="II41:IJ41"/>
    <mergeCell ref="I48:J48"/>
    <mergeCell ref="K48:L48"/>
    <mergeCell ref="M48:N48"/>
    <mergeCell ref="O48:P48"/>
    <mergeCell ref="IK41:IL41"/>
    <mergeCell ref="IM41:IN41"/>
    <mergeCell ref="HM41:HN41"/>
    <mergeCell ref="HO41:HP41"/>
    <mergeCell ref="HQ41:HR41"/>
    <mergeCell ref="HS41:HT41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CC48:CD48"/>
    <mergeCell ref="CE48:CF48"/>
    <mergeCell ref="CG48:CH48"/>
    <mergeCell ref="CI48:CJ48"/>
    <mergeCell ref="CK48:CL48"/>
    <mergeCell ref="CM48:CN48"/>
    <mergeCell ref="CO48:CP48"/>
    <mergeCell ref="CQ48:CR48"/>
    <mergeCell ref="CS48:CT48"/>
    <mergeCell ref="CU48:CV48"/>
    <mergeCell ref="CW48:CX48"/>
    <mergeCell ref="CY48:CZ48"/>
    <mergeCell ref="DA48:DB48"/>
    <mergeCell ref="DC48:DD48"/>
    <mergeCell ref="DE48:DF48"/>
    <mergeCell ref="DG48:DH48"/>
    <mergeCell ref="DI48:DJ48"/>
    <mergeCell ref="DK48:DL48"/>
    <mergeCell ref="DM48:DN48"/>
    <mergeCell ref="DO48:DP48"/>
    <mergeCell ref="DQ48:DR48"/>
    <mergeCell ref="DS48:DT48"/>
    <mergeCell ref="DU48:DV48"/>
    <mergeCell ref="DW48:DX48"/>
    <mergeCell ref="DY48:DZ48"/>
    <mergeCell ref="EA48:EB48"/>
    <mergeCell ref="EC48:ED48"/>
    <mergeCell ref="EE48:EF48"/>
    <mergeCell ref="EG48:EH48"/>
    <mergeCell ref="EI48:EJ48"/>
    <mergeCell ref="EK48:EL48"/>
    <mergeCell ref="EM48:EN48"/>
    <mergeCell ref="EO48:EP48"/>
    <mergeCell ref="EQ48:ER48"/>
    <mergeCell ref="ES48:ET48"/>
    <mergeCell ref="EU48:EV48"/>
    <mergeCell ref="EW48:EX48"/>
    <mergeCell ref="EY48:EZ48"/>
    <mergeCell ref="FA48:FB48"/>
    <mergeCell ref="FC48:FD48"/>
    <mergeCell ref="FE48:FF48"/>
    <mergeCell ref="FG48:FH48"/>
    <mergeCell ref="FI48:FJ48"/>
    <mergeCell ref="FK48:FL48"/>
    <mergeCell ref="FM48:FN48"/>
    <mergeCell ref="FO48:FP48"/>
    <mergeCell ref="FQ48:FR48"/>
    <mergeCell ref="FS48:FT48"/>
    <mergeCell ref="FU48:FV48"/>
    <mergeCell ref="FW48:FX48"/>
    <mergeCell ref="FY48:FZ48"/>
    <mergeCell ref="GA48:GB48"/>
    <mergeCell ref="GC48:GD48"/>
    <mergeCell ref="GE48:GF48"/>
    <mergeCell ref="GG48:GH48"/>
    <mergeCell ref="GI48:GJ48"/>
    <mergeCell ref="GK48:GL48"/>
    <mergeCell ref="GM48:GN48"/>
    <mergeCell ref="GO48:GP48"/>
    <mergeCell ref="GQ48:GR48"/>
    <mergeCell ref="GS48:GT48"/>
    <mergeCell ref="GU48:GV48"/>
    <mergeCell ref="GW48:GX48"/>
    <mergeCell ref="GY48:GZ48"/>
    <mergeCell ref="HU48:HV48"/>
    <mergeCell ref="HW48:HX48"/>
    <mergeCell ref="HA48:HB48"/>
    <mergeCell ref="HC48:HD48"/>
    <mergeCell ref="HE48:HF48"/>
    <mergeCell ref="HG48:HH48"/>
    <mergeCell ref="HI48:HJ48"/>
    <mergeCell ref="HK48:HL48"/>
    <mergeCell ref="IS48:IT48"/>
    <mergeCell ref="IU48:IV48"/>
    <mergeCell ref="HY48:HZ48"/>
    <mergeCell ref="IA48:IB48"/>
    <mergeCell ref="IC48:ID48"/>
    <mergeCell ref="IE48:IF48"/>
    <mergeCell ref="IG48:IH48"/>
    <mergeCell ref="II48:IJ48"/>
    <mergeCell ref="I52:J52"/>
    <mergeCell ref="K52:L52"/>
    <mergeCell ref="IK48:IL48"/>
    <mergeCell ref="IM48:IN48"/>
    <mergeCell ref="IO48:IP48"/>
    <mergeCell ref="IQ48:IR48"/>
    <mergeCell ref="HM48:HN48"/>
    <mergeCell ref="HO48:HP48"/>
    <mergeCell ref="HQ48:HR48"/>
    <mergeCell ref="HS48:HT48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CC52:CD52"/>
    <mergeCell ref="CE52:CF52"/>
    <mergeCell ref="CG52:CH52"/>
    <mergeCell ref="CI52:CJ52"/>
    <mergeCell ref="CK52:CL52"/>
    <mergeCell ref="CM52:CN52"/>
    <mergeCell ref="CO52:CP52"/>
    <mergeCell ref="CQ52:CR52"/>
    <mergeCell ref="CS52:CT52"/>
    <mergeCell ref="CU52:CV52"/>
    <mergeCell ref="CW52:CX52"/>
    <mergeCell ref="CY52:CZ52"/>
    <mergeCell ref="DA52:DB52"/>
    <mergeCell ref="DC52:DD52"/>
    <mergeCell ref="DE52:DF52"/>
    <mergeCell ref="DG52:DH52"/>
    <mergeCell ref="DI52:DJ52"/>
    <mergeCell ref="DK52:DL52"/>
    <mergeCell ref="DM52:DN52"/>
    <mergeCell ref="DO52:DP52"/>
    <mergeCell ref="DQ52:DR52"/>
    <mergeCell ref="DS52:DT52"/>
    <mergeCell ref="DU52:DV52"/>
    <mergeCell ref="DW52:DX52"/>
    <mergeCell ref="DY52:DZ52"/>
    <mergeCell ref="EA52:EB52"/>
    <mergeCell ref="EC52:ED52"/>
    <mergeCell ref="EE52:EF52"/>
    <mergeCell ref="EG52:EH52"/>
    <mergeCell ref="EI52:EJ52"/>
    <mergeCell ref="EK52:EL52"/>
    <mergeCell ref="EM52:EN52"/>
    <mergeCell ref="EO52:EP52"/>
    <mergeCell ref="EQ52:ER52"/>
    <mergeCell ref="ES52:ET52"/>
    <mergeCell ref="EU52:EV52"/>
    <mergeCell ref="EW52:EX52"/>
    <mergeCell ref="EY52:EZ52"/>
    <mergeCell ref="FA52:FB52"/>
    <mergeCell ref="FC52:FD52"/>
    <mergeCell ref="FE52:FF52"/>
    <mergeCell ref="FG52:FH52"/>
    <mergeCell ref="FI52:FJ52"/>
    <mergeCell ref="FK52:FL52"/>
    <mergeCell ref="FM52:FN52"/>
    <mergeCell ref="FO52:FP52"/>
    <mergeCell ref="FQ52:FR52"/>
    <mergeCell ref="FS52:FT52"/>
    <mergeCell ref="FU52:FV52"/>
    <mergeCell ref="FW52:FX52"/>
    <mergeCell ref="FY52:FZ52"/>
    <mergeCell ref="GA52:GB52"/>
    <mergeCell ref="GC52:GD52"/>
    <mergeCell ref="GE52:GF52"/>
    <mergeCell ref="GG52:GH52"/>
    <mergeCell ref="GI52:GJ52"/>
    <mergeCell ref="GK52:GL52"/>
    <mergeCell ref="GM52:GN52"/>
    <mergeCell ref="GO52:GP52"/>
    <mergeCell ref="GQ52:GR52"/>
    <mergeCell ref="GS52:GT52"/>
    <mergeCell ref="GU52:GV52"/>
    <mergeCell ref="GW52:GX52"/>
    <mergeCell ref="GY52:GZ52"/>
    <mergeCell ref="HA52:HB52"/>
    <mergeCell ref="HC52:HD52"/>
    <mergeCell ref="HE52:HF52"/>
    <mergeCell ref="HG52:HH52"/>
    <mergeCell ref="HI52:HJ52"/>
    <mergeCell ref="HK52:HL52"/>
    <mergeCell ref="HM52:HN52"/>
    <mergeCell ref="HO52:HP52"/>
    <mergeCell ref="HQ52:HR52"/>
    <mergeCell ref="HS52:HT52"/>
    <mergeCell ref="IK52:IL52"/>
    <mergeCell ref="IM52:IN52"/>
    <mergeCell ref="IO52:IP52"/>
    <mergeCell ref="IQ52:IR52"/>
    <mergeCell ref="HU52:HV52"/>
    <mergeCell ref="HW52:HX52"/>
    <mergeCell ref="HY52:HZ52"/>
    <mergeCell ref="IA52:IB52"/>
    <mergeCell ref="IC52:ID52"/>
    <mergeCell ref="IE52:IF52"/>
    <mergeCell ref="IS52:IT52"/>
    <mergeCell ref="IU52:IV52"/>
    <mergeCell ref="A15:H15"/>
    <mergeCell ref="A41:H41"/>
    <mergeCell ref="A36:H36"/>
    <mergeCell ref="A30:H30"/>
    <mergeCell ref="A52:H52"/>
    <mergeCell ref="A48:H48"/>
    <mergeCell ref="IG52:IH52"/>
    <mergeCell ref="II52:IJ52"/>
  </mergeCells>
  <printOptions/>
  <pageMargins left="0.7874015748031497" right="0.3937007874015748" top="0.5905511811023623" bottom="0.5905511811023623" header="0.1968503937007874" footer="0.1968503937007874"/>
  <pageSetup fitToHeight="0" horizontalDpi="600" verticalDpi="600" orientation="portrait" paperSize="9" r:id="rId1"/>
  <headerFooter alignWithMargins="0">
    <oddFooter>&amp;C&amp;"Tahoma,Regular"&amp;8- &amp;P -</oddFooter>
  </headerFooter>
  <rowBreaks count="4" manualBreakCount="4">
    <brk id="29" max="7" man="1"/>
    <brk id="53" max="7" man="1"/>
    <brk id="82" max="7" man="1"/>
    <brk id="107" max="7" man="1"/>
  </rowBreaks>
  <ignoredErrors>
    <ignoredError sqref="A104:A1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Marin Carević</cp:lastModifiedBy>
  <cp:lastPrinted>2022-06-23T12:12:53Z</cp:lastPrinted>
  <dcterms:created xsi:type="dcterms:W3CDTF">2018-09-05T06:47:27Z</dcterms:created>
  <dcterms:modified xsi:type="dcterms:W3CDTF">2022-06-27T09:42:41Z</dcterms:modified>
  <cp:category/>
  <cp:version/>
  <cp:contentType/>
  <cp:contentStatus/>
</cp:coreProperties>
</file>