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4160" tabRatio="947" activeTab="0"/>
  </bookViews>
  <sheets>
    <sheet name="troškovnik" sheetId="1" r:id="rId1"/>
  </sheets>
  <definedNames>
    <definedName name="_xlnm.Print_Titles" localSheetId="0">'troškovnik'!$1:$1</definedName>
  </definedNames>
  <calcPr fullCalcOnLoad="1"/>
</workbook>
</file>

<file path=xl/sharedStrings.xml><?xml version="1.0" encoding="utf-8"?>
<sst xmlns="http://schemas.openxmlformats.org/spreadsheetml/2006/main" count="545" uniqueCount="133">
  <si>
    <t>Br.</t>
  </si>
  <si>
    <t>Opis</t>
  </si>
  <si>
    <t>Količina</t>
  </si>
  <si>
    <t>Jedinica</t>
  </si>
  <si>
    <t>Jedinična cijena</t>
  </si>
  <si>
    <t>Ukupno</t>
  </si>
  <si>
    <t>1.</t>
  </si>
  <si>
    <t>GRAĐEVINSKI RADOVI</t>
  </si>
  <si>
    <t>1.1.</t>
  </si>
  <si>
    <t/>
  </si>
  <si>
    <t>Obračun po metru.</t>
  </si>
  <si>
    <t>m</t>
  </si>
  <si>
    <t>1.2.</t>
  </si>
  <si>
    <t>1.3.</t>
  </si>
  <si>
    <t>1.4.</t>
  </si>
  <si>
    <t>Obračun po komadu.</t>
  </si>
  <si>
    <t>kom</t>
  </si>
  <si>
    <t>1.5.</t>
  </si>
  <si>
    <t>GRAĐEVINSKI RADOVI - UKUPNO</t>
  </si>
  <si>
    <t>2.</t>
  </si>
  <si>
    <t>2.1.</t>
  </si>
  <si>
    <t>2.2.</t>
  </si>
  <si>
    <t>Obračun po kompletu.</t>
  </si>
  <si>
    <t>kpl</t>
  </si>
  <si>
    <t>2.3.</t>
  </si>
  <si>
    <t>2.4.</t>
  </si>
  <si>
    <t>2.5.</t>
  </si>
  <si>
    <t>2.6.</t>
  </si>
  <si>
    <t>2.7.</t>
  </si>
  <si>
    <t>2.8.</t>
  </si>
  <si>
    <t>3.</t>
  </si>
  <si>
    <t>3.1.</t>
  </si>
  <si>
    <t>3.2.</t>
  </si>
  <si>
    <t>3.3.</t>
  </si>
  <si>
    <t>3.4.</t>
  </si>
  <si>
    <t>3.5.</t>
  </si>
  <si>
    <t>4.</t>
  </si>
  <si>
    <t>4.1.</t>
  </si>
  <si>
    <t>4.2.</t>
  </si>
  <si>
    <t>5.</t>
  </si>
  <si>
    <t>5.1.</t>
  </si>
  <si>
    <t>6.</t>
  </si>
  <si>
    <t>6.1.</t>
  </si>
  <si>
    <t>UKUPNO: HRK</t>
  </si>
  <si>
    <t>Nabava i isporuka LED markera (K37), dvostranog bijelog, visokog intenziteta sjajnosti i jakosti svjetlosti, otpornog na fantomsku svjetlost, promjera 130 mm, visine 3 mm iznad površine kolnika, napajanja 24 VDC, 2W potrošnje, jakosti svjetlosti od 75 cd, mogućnost regulacije svjetlosti-podesiva sjajnost, međusobna povezanost svjetlosnih izvora za automatsku kompenzaciju količine svjetlosti u slučaju kvara pojedine LE diode, gornji dio kućišta je od nehrđajućeg čelika otporan na čišćenje snijega ralicom i na ogrebotine, donji dio kućišta je od aluminija, otporan je na slanu vodu, razine zaštite IP68.</t>
  </si>
  <si>
    <t>Ugradnja u asfalt dvostranih svjetlećih indikatora s LED diodama obuhvaća:
• Spajanje cijevi za napajanje LED indikatora.
• Ugradnju kučišta LED indikatora, komplet sa spajanjem i niveliranjem.
• Zalijevanje indikatora tekućom gumom.
• Kalibriranje kompletnog sustava LED indikatora za dnevno / noćni rad.</t>
  </si>
  <si>
    <t>PUŠTANJE U RAD</t>
  </si>
  <si>
    <t>5.2.</t>
  </si>
  <si>
    <t>Puštanje sustava u rad.</t>
  </si>
  <si>
    <t>PUŠTANJE U RAD - UKUPNO</t>
  </si>
  <si>
    <t>REKAPITULACIJA</t>
  </si>
  <si>
    <t>Izrada dokumentacije izvedenog stanja.</t>
  </si>
  <si>
    <t>NABAVKA I ISPORUKA SIGNALNE OPREME</t>
  </si>
  <si>
    <t>NABAVKA I ISPORUKA SIGNALNE OPREME - UKUPNO</t>
  </si>
  <si>
    <t>MONTAŽA OPREME</t>
  </si>
  <si>
    <t>MONTAŽA OPREME - UKUPNO</t>
  </si>
  <si>
    <t>SPAJANJE I ISPITIVANJE OPREME</t>
  </si>
  <si>
    <t>SPAJANJE I ISPITIVANJE OPREME - UKUPNO</t>
  </si>
  <si>
    <t>7.</t>
  </si>
  <si>
    <t>SVEUKUPNO: HRK</t>
  </si>
  <si>
    <t>Strojno bušenje asfalta za ugradnju kućišta LED markera promjera 15 cm i dubine 7cm. Jedinična cijena obuhvaća izradu, čišćenje i sušenje otvora prema uputi proizvođača, odvoz viška materijala te sav ostali rad, pribor i materijal potreban za potpuno dovršenje stavke.</t>
  </si>
  <si>
    <r>
      <t>Nabavka i isporuka kabela NYY-J 3x4mm</t>
    </r>
    <r>
      <rPr>
        <vertAlign val="superscript"/>
        <sz val="10"/>
        <color indexed="8"/>
        <rFont val="Tahoma"/>
        <family val="2"/>
      </rPr>
      <t xml:space="preserve">2 </t>
    </r>
    <r>
      <rPr>
        <sz val="10"/>
        <color indexed="8"/>
        <rFont val="Tahoma"/>
        <family val="2"/>
      </rPr>
      <t>za napajanje elektro ormarića signalizacijske opreme.</t>
    </r>
  </si>
  <si>
    <t>Montaža i energetsko spajanje elektro ormarića. Spajanje izvesti preko razdjelnice stupa JR. Stavka obuhvaća sav potreban sitni materijal i rad potreban za dovršenje ukupne stavke.</t>
  </si>
  <si>
    <t>Provlačenje i spajanje signalnih kabela komplet sa spajanjem.</t>
  </si>
  <si>
    <t>OSTALI RADOVI I TEHNIČKA DOKUMENTACIJA</t>
  </si>
  <si>
    <t>6.2.</t>
  </si>
  <si>
    <t xml:space="preserve">Troškovi angažiranja djelatnika HEP-ODS-a uslijed iskapčanja i demontaže postojećih EEN objekata. </t>
  </si>
  <si>
    <t>Tipski betonski montažni komunikacijski zdenac, min. dimenzija 40×40×58 cm, komplet sa srednjim elementom i uvodnim elementima za PEHD/PVC cijevi, te tipskim poklopcem nosivosti 150kN. Stavka obuhvaća iskop odgovarajuće jame i odvoz preostalog materijala na ovlašteni deponij, te postavljanje/montažu betonskog okna.</t>
  </si>
  <si>
    <t>Iskop utora u kolniku koji obuhvaća:
• Strojno rezanje asfalta.
• Iskop utora dubine 7 cm i širine 2 cm.
Nakon polaganja kabela za napajanje utor sanirati i dovesti u prvobitno stanje zalijevanjem tekućom smolom.</t>
  </si>
  <si>
    <r>
      <t>Nabavka i isporuka kabela za napajanje LED markera 2x2,5mm</t>
    </r>
    <r>
      <rPr>
        <vertAlign val="superscript"/>
        <sz val="10"/>
        <color indexed="8"/>
        <rFont val="Tahoma"/>
        <family val="2"/>
      </rPr>
      <t xml:space="preserve">2 </t>
    </r>
    <r>
      <rPr>
        <sz val="10"/>
        <color indexed="8"/>
        <rFont val="Tahoma"/>
        <family val="2"/>
      </rPr>
      <t>(tip kabela prema specifikaciji proizvođača LED markera).</t>
    </r>
  </si>
  <si>
    <r>
      <t>Pažljivi iskop rova za kabelsku kanalizaciju u nogostupu i asfaltu obuhvaća:
• Iskop rova dubine 60 cm i širine 40 cm.
• Izradu pješčane posteljice debljine 3 cm s nabavkom i polaganjem na dno rova trake za uzemljenje FeZn presjeka 120 mm</t>
    </r>
    <r>
      <rPr>
        <vertAlign val="superscript"/>
        <sz val="10"/>
        <color indexed="8"/>
        <rFont val="Tahoma"/>
        <family val="2"/>
      </rPr>
      <t xml:space="preserve">2 </t>
    </r>
    <r>
      <rPr>
        <sz val="10"/>
        <color indexed="8"/>
        <rFont val="Tahoma"/>
        <family val="2"/>
      </rPr>
      <t>(uzemljenje se spajanja na postojeći uzemljivač JR tipskom križnom spojnicom).
• Nabavku i polaganje na dno rova PEHD cijev minimalnog promjera 50 mm (</t>
    </r>
    <r>
      <rPr>
        <i/>
        <sz val="10"/>
        <color indexed="8"/>
        <rFont val="Tahoma"/>
        <family val="2"/>
      </rPr>
      <t>otpornost na gnječenje treba iznositi minimalno 450 N sa deformacijom promjera do 5%</t>
    </r>
    <r>
      <rPr>
        <sz val="10"/>
        <color indexed="8"/>
        <rFont val="Tahoma"/>
        <family val="2"/>
      </rPr>
      <t>).
• Nabavku i polaganje trake upozorenja na visini 30 cm od položene cijevi.
Nakon polaganja plastične cijevi i trake uzemljenja rov sanirati pijeskom (20 cm) i šljunkom s nabijanjem u slojevima dovesti u prvobitno stanje.
Ovom stavkom je obuhvaćen sav rad i materijal, utovar, istovar i prijevoz na deponiju do deset (10) km.
Obračun se vrši po metru izvedenog rova.</t>
    </r>
  </si>
  <si>
    <r>
      <t>Nabavka i isporuka kabela NYY-J 3x6mm</t>
    </r>
    <r>
      <rPr>
        <vertAlign val="superscript"/>
        <sz val="10"/>
        <color indexed="8"/>
        <rFont val="Tahoma"/>
        <family val="2"/>
      </rPr>
      <t xml:space="preserve">2 </t>
    </r>
    <r>
      <rPr>
        <sz val="10"/>
        <color indexed="8"/>
        <rFont val="Tahoma"/>
        <family val="2"/>
      </rPr>
      <t>za napajanje elektro ormarića signalizacijske opreme.</t>
    </r>
  </si>
  <si>
    <t>Montaža i energetsko spajanje elektro ormarića. Spajanje izvesti preko napojnog kabela javne rasvjete spojene na SKS kabel. Stavka obuhvaća sav potreban sitni materijal i rad potreban za dovršenje ukupne stavke.</t>
  </si>
  <si>
    <t>Zaštitne čelične i PVC cijevi za polaganje kabela signalizacijske opreme uz stup nadzemne NN mreže, komplet sa spojnim i montažnim priborom.</t>
  </si>
  <si>
    <t>Nabavka i isporuka tipskog poliesterskog elektro ormarića, komplet sa zaštitnim elektro-uređajima i elektronikom za rad signalizacijske opreme - LED markera i dva kompleta treptača. Napajanje ormarića signalizacijske opreme putem javne rasvjete u noćnom režimu rada (za vrijeme rada JR), uz osiguranje rada signalizacijske opreme tijekom dana preko ugrađenog  akumulatorsko / baterijskog sustava. Kapacitet ugrađenih aku-baterija mora zadovoljiti autonomiju svakodnevnog rada od min.15h, trajnost baterija min.3 godine. Uz elektro ormarić se isporučuje prateća dokumentacija (min.jednopolna shema, specifikacija ugrađene opreme, atesti o ispitivanju). Montaža ormarića na stup javne rasvjete pomoću odgovarajućih obujmica.</t>
  </si>
  <si>
    <r>
      <t>Nabavka i isporuka kabela za napajanje signalizacijskih treptača 2x2,5mm</t>
    </r>
    <r>
      <rPr>
        <vertAlign val="superscript"/>
        <sz val="10"/>
        <color indexed="8"/>
        <rFont val="Tahoma"/>
        <family val="2"/>
      </rPr>
      <t xml:space="preserve">2 </t>
    </r>
    <r>
      <rPr>
        <sz val="10"/>
        <color indexed="8"/>
        <rFont val="Tahoma"/>
        <family val="2"/>
      </rPr>
      <t>(tip kabela prema specifikaciji proizvođača treptača).</t>
    </r>
  </si>
  <si>
    <t>Naponsko i funkcionalno ispitivanje kompletnog sustava LED markera i treptača.</t>
  </si>
  <si>
    <t>REKAPITULACIJA -PJEŠAČKI PRIJELAZ  P10</t>
  </si>
  <si>
    <r>
      <t>Pažljivi iskop rova za kabelsku kanalizaciju na prijelazu prometnice u asfaltu obuhvaća:
• Iskop rova dubine 100 cm i širine 60 cm.
• Izradu pješčane posteljice debljine 10 cm s nabavkom i polaganjem na dno rova trake za uzemljenje FeZn presjeka 120 mm</t>
    </r>
    <r>
      <rPr>
        <vertAlign val="superscript"/>
        <sz val="10"/>
        <rFont val="Tahoma"/>
        <family val="2"/>
      </rPr>
      <t xml:space="preserve">2 </t>
    </r>
    <r>
      <rPr>
        <sz val="10"/>
        <rFont val="Tahoma"/>
        <family val="2"/>
      </rPr>
      <t>(uzemljenje se spajanja na postojeći uzemljivač JR tipskom križnom spojnicom).
• Nabavku i polaganje na dno rova PEHD cijev minimalnog promjera 50 mm (</t>
    </r>
    <r>
      <rPr>
        <i/>
        <sz val="10"/>
        <rFont val="Tahoma"/>
        <family val="2"/>
      </rPr>
      <t>otpornost na gnječenje treba iznositi minimalno 450 N sa deformacijom promjera do 5%</t>
    </r>
    <r>
      <rPr>
        <sz val="10"/>
        <rFont val="Tahoma"/>
        <family val="2"/>
      </rPr>
      <t>).
• Nabavku i polaganje trake upozorenja na visini 30 cm od položene cijevi.
Nakon polaganja plastične cijevi i trake uzemljenja rov sanirati pijeskom (20 cm) i šljunkom s nabijanjem, te armirano-betonskom zaštitom ("dekom") debljine 10cm, te u slojevima dovođenje u prvobitno stanje.
Ovom stavkom je obuhvaćen sav rad i materijal, utovar, istovar i prijevoz na deponiju do deset (10) km.
Obračun se vrši po metru izvedenog rova.</t>
    </r>
  </si>
  <si>
    <r>
      <t>Pažljivi iskop rova za kabelsku kanalizaciju na prijelazu prometnice u asfaltu obuhvaća:
• Iskop rova dubine 100 cm i širine 60 cm.
• Izradu pješčane posteljice debljine 10 cm s nabavkom i polaganjem na dno rova trake za uzemljenje FeZn presjeka 120 mm</t>
    </r>
    <r>
      <rPr>
        <vertAlign val="superscript"/>
        <sz val="10"/>
        <rFont val="Tahoma"/>
        <family val="2"/>
      </rPr>
      <t xml:space="preserve">2 </t>
    </r>
    <r>
      <rPr>
        <sz val="10"/>
        <rFont val="Tahoma"/>
        <family val="2"/>
      </rPr>
      <t>(uzemljenje se spajanja na postojeći uzemljivač NN mreže tipskom križnom spojnicom).
• Nabavku i polaganje na dno rova PEHD cijev minimalnog promjera 50 mm (</t>
    </r>
    <r>
      <rPr>
        <i/>
        <sz val="10"/>
        <rFont val="Tahoma"/>
        <family val="2"/>
      </rPr>
      <t>otpornost na gnječenje treba iznositi minimalno 450 N sa deformacijom promjera do 5%</t>
    </r>
    <r>
      <rPr>
        <sz val="10"/>
        <rFont val="Tahoma"/>
        <family val="2"/>
      </rPr>
      <t>).
• Nabavku i polaganje trake upozorenja na visini 30 cm od položene cijevi.
Nakon polaganja plastične cijevi i trake uzemljenja rov sanirati pijeskom (20 cm) i šljunkom s nabijanjem, te armirano-betonskom zaštitom ("dekom") debljine 10cm, te u slojevima dovođenje u prvobitno stanje.
Ovom stavkom je obuhvaćen sav rad i materijal, utovar, istovar i prijevoz na deponiju do deset (10) km.
Obračun se vrši po metru izvedenog rova.</t>
    </r>
  </si>
  <si>
    <t>Nabavka i isporuka tipskog poliesterskog elektro ormarića, komplet sa zaštitnim elektro-uređajima i elektronikom za rad signalizacijske opreme - LED markera i dva kompleta treptača. Napajanje ormarića signalizacijske opreme putem javne rasvjete u noćnom režimu rada (za vrijeme rada JR), uz osiguranje rada signalizacijske opreme tijekom dana preko ugrađenog  akumulatorsko / baterijskog sustava. Kapacitet ugrađenih aku-baterija mora zadovoljiti autonomiju svakodnevnog rada od min.15h, trajnost baterija min.3 godine. Uz elektro ormarić se isporučuje prateća dokumentacija (min.jednopolna shema, specifikacija ugrađene opreme, atesti o ispitivanju). Montaža ormarića na stup nadzemne NN mreže s javnom rasvjetom pomoću odgovarajućih obujmica.</t>
  </si>
  <si>
    <t>REKAPITULACIJA -PJEŠAČKI PRIJELAZ  P16</t>
  </si>
  <si>
    <r>
      <t>Pažljivi iskop rova za kabelsku kanalizaciju u nogostupu i asfaltu obuhvaća:
• Iskop rova dubine 60 cm i širine 40 cm.
• Izradu pješčane posteljice debljine 3 cm s nabavkom i polaganjem na dno rova trake za uzemljenje FeZn presjeka 120 mm</t>
    </r>
    <r>
      <rPr>
        <vertAlign val="superscript"/>
        <sz val="10"/>
        <color indexed="8"/>
        <rFont val="Tahoma"/>
        <family val="2"/>
      </rPr>
      <t xml:space="preserve">2 </t>
    </r>
    <r>
      <rPr>
        <sz val="10"/>
        <color indexed="8"/>
        <rFont val="Tahoma"/>
        <family val="2"/>
      </rPr>
      <t>(uzemljenje se spajanja na postojeći uzemljivač NN mreže tipskom križnom spojnicom).
• Nabavku i polaganje na dno rova PEHD cijev minimalnog promjera 50 mm (</t>
    </r>
    <r>
      <rPr>
        <i/>
        <sz val="10"/>
        <color indexed="8"/>
        <rFont val="Tahoma"/>
        <family val="2"/>
      </rPr>
      <t>otpornost na gnječenje treba iznositi minimalno 450 N sa deformacijom promjera do 5%</t>
    </r>
    <r>
      <rPr>
        <sz val="10"/>
        <color indexed="8"/>
        <rFont val="Tahoma"/>
        <family val="2"/>
      </rPr>
      <t>).
• Nabavku i polaganje trake upozorenja na visini 30 cm od položene cijevi.
Nakon polaganja plastične cijevi i trake uzemljenja rov sanirati pijeskom (20 cm) i šljunkom s nabijanjem u slojevima dovesti u prvobitno stanje.
Ovom stavkom je obuhvaćen sav rad i materijal, utovar, istovar i prijevoz na deponiju do deset (10) km.
Obračun se vrši po metru izvedenog rova.</t>
    </r>
  </si>
  <si>
    <t>OSTALI RADOVI I TEHNIČKA DOKUMENTACIJA - UKUPNO</t>
  </si>
  <si>
    <t>NABAVKA I ISPORUKA RADARSKE OPREME</t>
  </si>
  <si>
    <r>
      <t>Nabavka i isporuka kabela NYY-J 3x6mm</t>
    </r>
    <r>
      <rPr>
        <vertAlign val="superscript"/>
        <sz val="10"/>
        <color indexed="8"/>
        <rFont val="Tahoma"/>
        <family val="2"/>
      </rPr>
      <t xml:space="preserve">2 </t>
    </r>
    <r>
      <rPr>
        <sz val="10"/>
        <color indexed="8"/>
        <rFont val="Tahoma"/>
        <family val="2"/>
      </rPr>
      <t>za napajanje elektro ormarića radarske i signalizacijske opreme.</t>
    </r>
  </si>
  <si>
    <t>Nabavka i isporuka tipskog poliesterskog elektro ormarića, komplet sa zaštitnim elektro-uređajima i elektronikom za rad radarske i signalizacijske opreme. Napajanje ormarića radarske i signalizacijske opreme putem javne rasvjete u noćnom režimu rada (za vrijeme rada JR), uz osiguranje rada signalizacijske opreme tijekom dana preko ugrađenog  akumulatorsko / baterijskog sustava. Kapacitet ugrađenih aku-baterija mora zadovoljiti autonomiju svakodnevnog rada od min.15h, trajnost baterija min.3 godine. Uz elektro ormarić se isporučuje prateća dokumentacija (min.jednopolna shema, specifikacija ugrađene opreme, atesti o ispitivanju). Montaža ormarića na stup radrsko - signalizacijske opreme.</t>
  </si>
  <si>
    <t>Provlačenje i spajanje napojog kabela komplet sa spajanjem.</t>
  </si>
  <si>
    <t>Naponsko i funkcionalno ispitivanje kompletnog radarskog sustava i pripadne signalizacije.</t>
  </si>
  <si>
    <t>REKAPITULACIJA -RADAR 2</t>
  </si>
  <si>
    <t xml:space="preserve">Nabava, prijevoz i ugradnja treptačke jedinice (dvostruke) za naglašavanje prometnih znakova
slijedećih karakteristika: napajanje 220 V AC; temperaturni radni opseg -15°C - +40°C; izlazni napon usklađen s naponom treptajućih laterni; mogućnost napajanja min. 6 laterni promjera 300mm; mogućnost podešavanja intervala treptanja; IR komunikacijska jedinica za komunikaciju s treptačkom jedinicom na suprotnoj strani kolnika, domet 15m
</t>
  </si>
  <si>
    <t>Nabava, prijevoz i ugradnja treptačke jedinice (dvostruke) za naglašavanje prometnih znakova
slijedećih karakteristika: napajanje 220 V AC; temperaturni radni opseg -15°C - +40°C; izlazni napon usklađen s naponom treptajućih laterni; mogućnost napajanja min. 6 laterni promjera 300mm; mogućnost podešavanja intervala treptanja; IR komunikacijska jedinica za komunikaciju s treptačkom jedinicom na suprotnoj strani kolnika, domet 15m</t>
  </si>
  <si>
    <t>m'</t>
  </si>
  <si>
    <t>Postavljanje prometnog znaka B31 s retroreflektirajućom folijom klase II, debljine lima 3 mm, Ø 60 cm. Prometni znakovi postavljaju se prema projektu prometne opreme i signalizacije, a u skladu s važećim Pravilnikom o prometnim znakovima, opremi i signalizaciji na cestama i važećim hrvatskim normama koje reguliraju to područje (HRN EN 12899-1).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9.01.2.</t>
  </si>
  <si>
    <t>OPREMA CESTE - VERTIKALNA SIGNALIZACIJA</t>
  </si>
  <si>
    <t>7.1.</t>
  </si>
  <si>
    <t>7.2.</t>
  </si>
  <si>
    <t>OPREMA CESTE - VERTIKALNA SIGNALIZACIJA - UKUPNO</t>
  </si>
  <si>
    <t>Nabava, prijevoz i  isporuka asimetrične LED cestovne svjetiljke, kučište izrađeno od lijevanog aluminija svjetlo sive boje, primarni optički poklopac od ravnog kaljenog stakla debljine 4 mm, izvor svjetlosti LED ukupne snage do 90 W, boje svjetlosti 3000 K, uzvrat boje Ra &gt; 70, životnog vijeka 100 000 h L90, integrirana prenaponska zaštita ≥ 6  kV, mogućnost montaže na stup ili krak promjera Ø 34/42/49/60/76 mm, mogućnost podešavanja nagiba svjetiljke na stupu od 0° do +10° te mogućnost podešavanja nagiba svjetiljke na konzoli od 0° do -15°, mogućnost smanjenja intenziteta svjetlosti u određenom vremenskom razdoblju tijekom noći, mogućnost podešenja snage na odgovarajući postotak do max. 50%,  stupanj zaštite IP66, otpornost na udarce IK08, klasa zaštite II.
Svetiljku trajno podesiti na 100%, odnosno prema odluci nadležne službe Investitora.</t>
  </si>
  <si>
    <t>Odspajanje i pažljiva demontaža postojeće cestovne svjetiljke u blizini pješačkog prijelaza, te predaja Investitoru na daljnje raspolaganje</t>
  </si>
  <si>
    <t>Montaža i spajanje nove cestovne LED svjetiljke na mjestu postojeće. Stavka obuhvaća podešavanje regulacije svjetiljke, te sav potrebni sitni materijal za montažu i spajanje svjetiljke.</t>
  </si>
  <si>
    <t>Lokacija pješački prijelaz P10</t>
  </si>
  <si>
    <t>Lokacija pješački prijelaz P16</t>
  </si>
  <si>
    <t>Lokacija radara R2</t>
  </si>
  <si>
    <t>PDV 25%:</t>
  </si>
  <si>
    <t>Usporivač prometa na oba privoza</t>
  </si>
  <si>
    <t>OPREMA CESTE - VERTIKALNA, HORIZONTALNA SIGNALIZACIJA</t>
  </si>
  <si>
    <t>1.6.</t>
  </si>
  <si>
    <t xml:space="preserve">Postavljanje ploče (bočne) zapreke (K16) veličine 25x100 cm. Ploče se ugrađuju prema projektu prometne opreme i signalizacije, a u skladu s važećim Pravilnikom o prometnim znakovima, opremi i signalizaciji na cestama i važećim hrvatskim normama koje reguliraju to područje. Jedinična cijena obuhvaća nabavu, prijevoz i montažu te sav ostali rad i materijal potreban za montažu po uvjetima iz projekta. Obračun je po komadu postavljene ploče. </t>
  </si>
  <si>
    <t>1.7.</t>
  </si>
  <si>
    <t xml:space="preserve">Postavljanje ploče (bočne) zapreke (K17) veličine 25x100 cm. Ploče se ugrađuju prema projektu prometne opreme i signalizacije, a u skladu s važećim Pravilnikom o prometnim znakovima, opremi i signalizaciji na cestama i važećim hrvatskim normama koje reguliraju to područje. Jedinična cijena obuhvaća nabavu, prijevoz i montažu te sav ostali rad i materijal potreban za montažu po uvjetima iz projekta. Obračun je po komadu postavljene ploče. Površina ploče mora biti izvedena od retrorefleksije klase III. </t>
  </si>
  <si>
    <t>1.8.</t>
  </si>
  <si>
    <t xml:space="preserve">Postavljanje montažnog rubnjaka (K33) širine 15 cm, visine 7 cm.  Jedinična cijena obuhvaća nabavu, prijevoz, postavljanje, te sav ostali rad i materijal potreban za montažu po uvjetima iz projekta. Obračun je po komadu postavljenog montažnog rubnjaka. </t>
  </si>
  <si>
    <t>1.9.</t>
  </si>
  <si>
    <t xml:space="preserve">Umjetne izbočine (K54) od asfaltne mase, za brzinu od 30 km/h ili manje. Postavljaju se prema projektu prometne opreme i signalizacije, a u skladu s važećim Pravilnikom o prometnim znakovima, opremi i signalizaciji na cestama i važećim hrvatskim normama koje reguliraju to područje. U cijenu ulazi sav rad, materijal, prijevoz i sve ostalo što je potrebno za potpuni dovršetak posla uključujući potrebna ispitivanja kakvoće materijala i rada. Obračun je po komadu elemenata za smirivanje prometa. </t>
  </si>
  <si>
    <t>OPREMA CESTE - VERTIKALNA, HORIZONTALNA SIGNALIZACIJA - UKUPNO</t>
  </si>
  <si>
    <t>NABAVKA I ISPORUKA SIGNALNE OPREME  I CESTOVNE SVJETILJKE</t>
  </si>
  <si>
    <t>NABAVKA I ISPORUKA SIGNALNE OPREME  I CESTOVNE SVJETILJKE  - UKUPNO</t>
  </si>
  <si>
    <t>NABAVKA I ISPORUKA SIGNALNE OPREME I CESTOVNE SVJETILJKE - UKUPNO</t>
  </si>
  <si>
    <t>Funkcionalno ispitivanje elektro instalacije, izdavanje atesta i ispitnih protokola sukladno Tehničkom propisu za niskonaponske električne instalacije, a prema HRN HD 6034-6:2007 ili jednakovrijedno, ispitivanje zaštite od električnog udara (automatski isklop napajanja), ispitivanje neprekidnosti vodiča (naročito zaštitnog vodiča i vodiča za izjednačivanje potencijala).</t>
  </si>
  <si>
    <t>NABAVKA I ISPORUKA SIGNALNE OPREME I CESTOVNE SVJETILJKE</t>
  </si>
  <si>
    <t>Izrada temelja stupa (bez ankera) od betona klase C 20/25 s iskopom u materijalu "A" kategorije, oblika krnje piramide čije su stranice donjeg kvadrata 40 cm, gornjeg 30 cm, a visine 70 cm.  Stavka obuhvaća iskop za temelje; dobavu, ugradbu i njegu betona; zatrpavanje temelja; utovar viška materijala u prijevozno sredstvo i prijevoz do odlagališta, odnosno sav rad, opremu i materijal potreban za potpuno dovršenje stavke.  Obračun je po komadu izvedenih temelja. Izvedba i kontrola kakvoće prema OTU 7-01, 7-01.4 i 9-01 ili jednakovrijedno.</t>
  </si>
  <si>
    <t>Nabava, prijevoz i postavljanje stupova od FeZn cijevi, Ø 63,5 mm. Stupovi se postavljaju u skladu s projektom prometne opreme i signalizacije, važećim Pravilnikom o prometnim znakovima, opremi i signalizaciji na cestama i važećim hrvatskim normama koje reguliraju to područje. U cijeni je uključena dobava i postava stupova prema projektu, svi prijevozi i prijenosi sa skladištenjem te sav rad i materijal za ugradnju po uvjetima iz projekta. Obračun je po m1 ugrađenih stupova.  Izvedba i kontrola kakvoće prema OTU 9-01  ili jednakovrijedno.</t>
  </si>
  <si>
    <t>Postavljanje prometnog znaka B31 s retroreflektirajućom folijom klase II, debljine lima 3 mm, Ø 60 cm. Prometni znakovi postavljaju se prema projektu prometne opreme i signalizacije, a u skladu s važećim Pravilnikom o prometnim znakovima, opremi i signalizaciji na cestama i važećim hrvatskim normama koje reguliraju to područje (HRN EN 12899-1).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9.01.2  ili jednakovrijedno.</t>
  </si>
  <si>
    <t>Dobava, isporuka i ugradnja preventivnog radarskog
mjerača s pokazivačem brzine kretanja vozila
sljedećih karakteristika:
Izveden u LED tehnici visokog sjaja
Dimenzija 1050 x 650 mm
S ugrađenim Dopplerovim radarom
Digitalni LED displej koji se nalazi na sredini znaka te
prikazuje izmjerene brzine vozile do 99 km/h, visine
brojki 300 mm, izveden s dva reda LED dioda žute
boje
Svjetleći izmjenjujući prikaz tekst poruke „OPREZ“ i
„USPORITE“, visina slova 200 mm u žutoj boji
Prednje ploče crne mat boje
Stalni natpis „VAŠA BRZINA“ i „km/h“ izrađen od
reflektirajuće folije žute boje i visine slova 150 mm
Automatska regulacija svjetlosne jakosti optičkog
sustava ovisno o stupnju vanjske osvjetljenosti u
rasponu od 5% do 100%
Radarski mjerač s pokazivačem brzine kretanja vozila
u skladu s normom EN 12966 ili jednakovrijedno</t>
  </si>
  <si>
    <t>Izrada temelja stupa od betona klase C 16/20 s iskopom u materijalu "B" kategorije, oblika krnje piramide čije su stranice donjeg kvadrata 30 cm, gornjeg 20 cm, a visine 70 cm.  Stavka obuhvaća iskop za temelje; dobavu, ugradbu i njegu betona; dobavu i ugradbu ankera i podložnih pločica za pričvršćenje stupa; zatrpavanje temelja; utovar viška materijala u prijevozno sredstvo i prijevoz do odlagališta, odnosno sav rad, opremu i materijal potreban za potpuno dovršenje stavke.  Obračun je po komadu izvedenih temelja. Izvedba i kontrola kakvoće prema OTU 7-01, 7-01.4 i 9-01  ili jednakovrijedno.</t>
  </si>
  <si>
    <t>Nabava, prijevoz i postavljanje stupova od FeZn cijevi, Ø 60,3 mm. Stupovi se postavljaju u skladu s projektom prometne opreme i signalizacije, važećim Pravilnikom o prometnim znakovima, opremi i signalizaciji na cestama i važećim hrvatskim normama koje reguliraju to područje. U cijeni je uključena dobava i postava stupova prema projektu, svi prijevozi i prijenosi sa skladištenjem te sav rad i materijal za ugradnju po uvjetima iz projekta. Obračun je po m1 ugrađenih stupova.  Izvedba i kontrola kakvoće prema OTU 9-01  ili jednakovrijedno.</t>
  </si>
  <si>
    <t>Postavljanje prometnog znaka A17 s retroreflektirajućom folijom klase II, debljine lima 3 mm, 90x90x90 cm. Prometni znakovi postavljaju se prema projektu prometne opreme i signalizacije, a u skladu s važećim Pravilnikom o prometnim znakovima, opremi i signalizaciji na cestama i važećim hrvatskim normama koje reguliraju to područje (HRN EN 12899-1 ili jednakovrijedno).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9.01.1. ili jednakovrijedno</t>
  </si>
  <si>
    <t>Postavljanje prometnog znaka C10 s retroreflektirajućom folijom klase II, debljine lima 3 mm, 60x60 cm. Prometni znakovi postavljaju se prema projektu prometne opreme i signalizacije, a u skladu s važećim Pravilnikom o prometnim znakovima, opremi i signalizaciji na cestama i važećim hrvatskim normama koje reguliraju to područje (HRN EN 12899-1).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9.01.3. ili jednakovrijedno</t>
  </si>
  <si>
    <t>1. PJEŠAČKI PRIJELAZ   P10</t>
  </si>
  <si>
    <t>2. PJEŠAČKI PRIJELAZ   P16</t>
  </si>
  <si>
    <t>3. RADAR   R2</t>
  </si>
  <si>
    <t>4. Usporivač prometa na oba privoza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</si>
</sst>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\ #0.00"/>
    <numFmt numFmtId="165" formatCode="#,##0.00\ _k_n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vertAlign val="superscript"/>
      <sz val="10"/>
      <name val="Tahoma"/>
      <family val="2"/>
    </font>
    <font>
      <i/>
      <sz val="10"/>
      <name val="Tahoma"/>
      <family val="2"/>
    </font>
    <font>
      <b/>
      <sz val="7"/>
      <name val="Tahoma"/>
      <family val="2"/>
    </font>
    <font>
      <b/>
      <i/>
      <u val="single"/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0"/>
      <color indexed="16"/>
      <name val="Tahoma"/>
      <family val="2"/>
    </font>
    <font>
      <b/>
      <sz val="10"/>
      <color indexed="8"/>
      <name val="Tahoma"/>
      <family val="2"/>
    </font>
    <font>
      <b/>
      <sz val="7"/>
      <color indexed="9"/>
      <name val="Tahom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u val="single"/>
      <sz val="12"/>
      <color indexed="8"/>
      <name val="Tahoma"/>
      <family val="2"/>
    </font>
    <font>
      <i/>
      <u val="single"/>
      <sz val="12"/>
      <color indexed="8"/>
      <name val="Calibri"/>
      <family val="2"/>
    </font>
    <font>
      <sz val="11"/>
      <name val="Calibri"/>
      <family val="2"/>
    </font>
    <font>
      <sz val="10"/>
      <color indexed="17"/>
      <name val="Tahoma"/>
      <family val="2"/>
    </font>
    <font>
      <i/>
      <u val="single"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0"/>
      <color rgb="FF8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7"/>
      <color rgb="FFFFFFFF"/>
      <name val="Tahoma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B050"/>
      <name val="Tahoma"/>
      <family val="2"/>
    </font>
    <font>
      <i/>
      <u val="single"/>
      <sz val="12"/>
      <color theme="1"/>
      <name val="Calibri"/>
      <family val="2"/>
    </font>
    <font>
      <b/>
      <i/>
      <u val="single"/>
      <sz val="12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>
      <alignment horizontal="left" vertical="top"/>
      <protection/>
    </xf>
    <xf numFmtId="0" fontId="51" fillId="0" borderId="0">
      <alignment horizontal="center" vertical="top"/>
      <protection/>
    </xf>
    <xf numFmtId="0" fontId="52" fillId="0" borderId="0">
      <alignment horizontal="right" vertical="top"/>
      <protection/>
    </xf>
    <xf numFmtId="0" fontId="52" fillId="0" borderId="0">
      <alignment horizontal="center" vertical="top"/>
      <protection/>
    </xf>
    <xf numFmtId="0" fontId="52" fillId="0" borderId="0">
      <alignment horizontal="left" vertical="top"/>
      <protection/>
    </xf>
    <xf numFmtId="0" fontId="52" fillId="0" borderId="0">
      <alignment horizontal="right" vertical="top"/>
      <protection/>
    </xf>
    <xf numFmtId="0" fontId="52" fillId="0" borderId="0">
      <alignment horizontal="center" vertical="top"/>
      <protection/>
    </xf>
    <xf numFmtId="0" fontId="52" fillId="0" borderId="0">
      <alignment horizontal="right" vertical="top"/>
      <protection/>
    </xf>
    <xf numFmtId="0" fontId="52" fillId="0" borderId="0">
      <alignment horizontal="left" vertical="top"/>
      <protection/>
    </xf>
    <xf numFmtId="0" fontId="52" fillId="0" borderId="0">
      <alignment horizontal="center" vertical="top"/>
      <protection/>
    </xf>
    <xf numFmtId="0" fontId="53" fillId="0" borderId="0">
      <alignment horizontal="right" vertical="center"/>
      <protection/>
    </xf>
    <xf numFmtId="0" fontId="53" fillId="0" borderId="0">
      <alignment horizontal="left" vertical="center"/>
      <protection/>
    </xf>
    <xf numFmtId="0" fontId="53" fillId="0" borderId="0">
      <alignment horizontal="left" vertical="top"/>
      <protection/>
    </xf>
    <xf numFmtId="0" fontId="52" fillId="0" borderId="0">
      <alignment horizontal="center" vertical="center"/>
      <protection/>
    </xf>
    <xf numFmtId="0" fontId="52" fillId="0" borderId="0">
      <alignment horizontal="center" vertical="center"/>
      <protection/>
    </xf>
    <xf numFmtId="0" fontId="53" fillId="0" borderId="0">
      <alignment horizontal="left" vertical="center"/>
      <protection/>
    </xf>
    <xf numFmtId="0" fontId="53" fillId="0" borderId="0">
      <alignment horizontal="right" vertical="center"/>
      <protection/>
    </xf>
    <xf numFmtId="0" fontId="53" fillId="0" borderId="0">
      <alignment horizontal="left" vertical="top"/>
      <protection/>
    </xf>
    <xf numFmtId="0" fontId="53" fillId="0" borderId="0">
      <alignment horizontal="center" vertical="top"/>
      <protection/>
    </xf>
    <xf numFmtId="0" fontId="54" fillId="32" borderId="0">
      <alignment horizontal="center" vertical="center"/>
      <protection/>
    </xf>
    <xf numFmtId="0" fontId="54" fillId="32" borderId="0">
      <alignment horizontal="center" vertical="center"/>
      <protection/>
    </xf>
    <xf numFmtId="0" fontId="53" fillId="0" borderId="0">
      <alignment horizontal="left" vertical="center"/>
      <protection/>
    </xf>
    <xf numFmtId="0" fontId="53" fillId="0" borderId="0">
      <alignment horizontal="center" vertical="center"/>
      <protection/>
    </xf>
    <xf numFmtId="0" fontId="52" fillId="0" borderId="0">
      <alignment horizontal="right" vertical="top"/>
      <protection/>
    </xf>
    <xf numFmtId="0" fontId="52" fillId="0" borderId="0">
      <alignment horizontal="center" vertical="top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9" fillId="0" borderId="10" xfId="74" applyFont="1" applyFill="1" applyBorder="1" applyAlignment="1" applyProtection="1" quotePrefix="1">
      <alignment horizontal="center" vertical="center" wrapText="1"/>
      <protection/>
    </xf>
    <xf numFmtId="0" fontId="9" fillId="0" borderId="10" xfId="75" applyFont="1" applyFill="1" applyBorder="1" applyAlignment="1" applyProtection="1" quotePrefix="1">
      <alignment horizontal="center" vertical="center" wrapText="1"/>
      <protection/>
    </xf>
    <xf numFmtId="4" fontId="9" fillId="0" borderId="10" xfId="74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54" fillId="0" borderId="11" xfId="74" applyFill="1" applyBorder="1" applyAlignment="1" applyProtection="1" quotePrefix="1">
      <alignment horizontal="center" vertical="center" wrapText="1"/>
      <protection/>
    </xf>
    <xf numFmtId="0" fontId="53" fillId="0" borderId="11" xfId="77" applyFill="1" applyBorder="1" applyAlignment="1" applyProtection="1" quotePrefix="1">
      <alignment horizontal="center" vertical="center" wrapText="1"/>
      <protection/>
    </xf>
    <xf numFmtId="0" fontId="52" fillId="0" borderId="0" xfId="58" applyFill="1" applyAlignment="1" applyProtection="1" quotePrefix="1">
      <alignment horizontal="center" vertical="top" wrapText="1"/>
      <protection/>
    </xf>
    <xf numFmtId="0" fontId="52" fillId="0" borderId="0" xfId="59" applyFill="1" applyAlignment="1" applyProtection="1" quotePrefix="1">
      <alignment horizontal="left" vertical="top" wrapText="1"/>
      <protection/>
    </xf>
    <xf numFmtId="0" fontId="52" fillId="0" borderId="0" xfId="78" applyFill="1" applyAlignment="1" applyProtection="1">
      <alignment horizontal="right" vertical="top" wrapText="1"/>
      <protection/>
    </xf>
    <xf numFmtId="0" fontId="52" fillId="0" borderId="0" xfId="79" applyFill="1" applyAlignment="1" applyProtection="1" quotePrefix="1">
      <alignment horizontal="center" vertical="top" wrapText="1"/>
      <protection/>
    </xf>
    <xf numFmtId="4" fontId="52" fillId="0" borderId="0" xfId="57" applyNumberFormat="1" applyFill="1" applyAlignment="1" applyProtection="1">
      <alignment horizontal="right" vertical="top" wrapText="1"/>
      <protection/>
    </xf>
    <xf numFmtId="0" fontId="52" fillId="0" borderId="11" xfId="58" applyFill="1" applyBorder="1" applyAlignment="1" applyProtection="1" quotePrefix="1">
      <alignment horizontal="center" vertical="top" wrapText="1"/>
      <protection/>
    </xf>
    <xf numFmtId="0" fontId="52" fillId="0" borderId="11" xfId="63" applyFill="1" applyBorder="1" applyAlignment="1" applyProtection="1" quotePrefix="1">
      <alignment horizontal="left" vertical="top" wrapText="1"/>
      <protection/>
    </xf>
    <xf numFmtId="0" fontId="52" fillId="0" borderId="11" xfId="60" applyNumberFormat="1" applyFill="1" applyBorder="1" applyAlignment="1" applyProtection="1">
      <alignment horizontal="right" vertical="top" wrapText="1"/>
      <protection/>
    </xf>
    <xf numFmtId="0" fontId="52" fillId="0" borderId="11" xfId="61" applyFill="1" applyBorder="1" applyAlignment="1" applyProtection="1" quotePrefix="1">
      <alignment horizontal="center" vertical="top" wrapText="1"/>
      <protection/>
    </xf>
    <xf numFmtId="4" fontId="52" fillId="0" borderId="11" xfId="62" applyNumberFormat="1" applyFill="1" applyBorder="1" applyAlignment="1" applyProtection="1">
      <alignment horizontal="right" vertical="top" wrapText="1"/>
      <protection/>
    </xf>
    <xf numFmtId="0" fontId="2" fillId="0" borderId="0" xfId="58" applyFont="1" applyFill="1" applyAlignment="1" applyProtection="1" quotePrefix="1">
      <alignment horizontal="center" vertical="top" wrapText="1"/>
      <protection/>
    </xf>
    <xf numFmtId="0" fontId="2" fillId="0" borderId="0" xfId="59" applyFont="1" applyFill="1" applyAlignment="1" applyProtection="1" quotePrefix="1">
      <alignment horizontal="left" vertical="top" wrapText="1"/>
      <protection/>
    </xf>
    <xf numFmtId="0" fontId="2" fillId="0" borderId="0" xfId="78" applyFont="1" applyFill="1" applyAlignment="1" applyProtection="1">
      <alignment horizontal="right" vertical="top" wrapText="1"/>
      <protection/>
    </xf>
    <xf numFmtId="0" fontId="2" fillId="0" borderId="0" xfId="79" applyFont="1" applyFill="1" applyAlignment="1" applyProtection="1" quotePrefix="1">
      <alignment horizontal="center" vertical="top" wrapText="1"/>
      <protection/>
    </xf>
    <xf numFmtId="4" fontId="2" fillId="0" borderId="0" xfId="57" applyNumberFormat="1" applyFont="1" applyFill="1" applyAlignment="1" applyProtection="1">
      <alignment horizontal="right" vertical="top" wrapText="1"/>
      <protection/>
    </xf>
    <xf numFmtId="0" fontId="34" fillId="0" borderId="0" xfId="0" applyFont="1" applyFill="1" applyAlignment="1" applyProtection="1">
      <alignment wrapText="1"/>
      <protection/>
    </xf>
    <xf numFmtId="0" fontId="52" fillId="0" borderId="0" xfId="59" applyFill="1" applyAlignment="1" applyProtection="1">
      <alignment horizontal="left" vertical="top" wrapText="1"/>
      <protection/>
    </xf>
    <xf numFmtId="0" fontId="52" fillId="0" borderId="11" xfId="61" applyFill="1" applyBorder="1" applyAlignment="1" applyProtection="1">
      <alignment horizontal="center" vertical="top" wrapText="1"/>
      <protection/>
    </xf>
    <xf numFmtId="0" fontId="52" fillId="0" borderId="11" xfId="64" applyFill="1" applyBorder="1" applyAlignment="1" applyProtection="1" quotePrefix="1">
      <alignment horizontal="center" vertical="top" wrapText="1"/>
      <protection/>
    </xf>
    <xf numFmtId="0" fontId="52" fillId="0" borderId="11" xfId="68" applyFill="1" applyBorder="1" applyAlignment="1" applyProtection="1" quotePrefix="1">
      <alignment horizontal="center" vertical="center" wrapText="1"/>
      <protection/>
    </xf>
    <xf numFmtId="4" fontId="53" fillId="0" borderId="11" xfId="65" applyNumberFormat="1" applyFill="1" applyBorder="1" applyAlignment="1" applyProtection="1">
      <alignment horizontal="right" vertical="center" wrapText="1"/>
      <protection/>
    </xf>
    <xf numFmtId="0" fontId="2" fillId="0" borderId="0" xfId="58" applyFont="1" applyFill="1" applyAlignment="1" applyProtection="1">
      <alignment horizontal="center" vertical="top" wrapText="1"/>
      <protection/>
    </xf>
    <xf numFmtId="0" fontId="2" fillId="0" borderId="0" xfId="59" applyFont="1" applyFill="1" applyAlignment="1" applyProtection="1">
      <alignment horizontal="left" vertical="top" wrapText="1"/>
      <protection/>
    </xf>
    <xf numFmtId="4" fontId="59" fillId="0" borderId="0" xfId="57" applyNumberFormat="1" applyFont="1" applyFill="1" applyAlignment="1" applyProtection="1">
      <alignment horizontal="right" vertical="top" wrapText="1"/>
      <protection/>
    </xf>
    <xf numFmtId="0" fontId="2" fillId="0" borderId="11" xfId="63" applyFont="1" applyFill="1" applyBorder="1" applyAlignment="1" applyProtection="1" quotePrefix="1">
      <alignment horizontal="left" vertical="top" wrapText="1"/>
      <protection/>
    </xf>
    <xf numFmtId="0" fontId="2" fillId="0" borderId="11" xfId="60" applyNumberFormat="1" applyFont="1" applyFill="1" applyBorder="1" applyAlignment="1" applyProtection="1">
      <alignment horizontal="right" vertical="top" wrapText="1"/>
      <protection/>
    </xf>
    <xf numFmtId="0" fontId="2" fillId="0" borderId="11" xfId="61" applyFont="1" applyFill="1" applyBorder="1" applyAlignment="1" applyProtection="1">
      <alignment horizontal="center" vertical="top" wrapText="1"/>
      <protection/>
    </xf>
    <xf numFmtId="4" fontId="59" fillId="0" borderId="11" xfId="62" applyNumberFormat="1" applyFont="1" applyFill="1" applyBorder="1" applyAlignment="1" applyProtection="1">
      <alignment horizontal="right" vertical="top" wrapText="1"/>
      <protection/>
    </xf>
    <xf numFmtId="0" fontId="2" fillId="0" borderId="11" xfId="64" applyFont="1" applyFill="1" applyBorder="1" applyAlignment="1" applyProtection="1" quotePrefix="1">
      <alignment horizontal="center" vertical="top" wrapText="1"/>
      <protection/>
    </xf>
    <xf numFmtId="0" fontId="2" fillId="0" borderId="11" xfId="61" applyFont="1" applyFill="1" applyBorder="1" applyAlignment="1" applyProtection="1" quotePrefix="1">
      <alignment horizontal="center" vertical="top" wrapText="1"/>
      <protection/>
    </xf>
    <xf numFmtId="4" fontId="2" fillId="0" borderId="11" xfId="62" applyNumberFormat="1" applyFont="1" applyFill="1" applyBorder="1" applyAlignment="1" applyProtection="1">
      <alignment horizontal="right" vertical="top" wrapText="1"/>
      <protection/>
    </xf>
    <xf numFmtId="0" fontId="2" fillId="0" borderId="11" xfId="68" applyFont="1" applyFill="1" applyBorder="1" applyAlignment="1" applyProtection="1" quotePrefix="1">
      <alignment horizontal="center" vertical="center" wrapText="1"/>
      <protection/>
    </xf>
    <xf numFmtId="4" fontId="3" fillId="0" borderId="11" xfId="65" applyNumberFormat="1" applyFont="1" applyFill="1" applyBorder="1" applyAlignment="1" applyProtection="1">
      <alignment horizontal="right" vertical="center" wrapText="1"/>
      <protection/>
    </xf>
    <xf numFmtId="0" fontId="3" fillId="0" borderId="11" xfId="77" applyFont="1" applyFill="1" applyBorder="1" applyAlignment="1" applyProtection="1" quotePrefix="1">
      <alignment horizontal="center" vertical="center" wrapText="1"/>
      <protection/>
    </xf>
    <xf numFmtId="0" fontId="52" fillId="0" borderId="0" xfId="68" applyFill="1" applyBorder="1" applyAlignment="1" applyProtection="1" quotePrefix="1">
      <alignment horizontal="center" vertical="center" wrapText="1"/>
      <protection/>
    </xf>
    <xf numFmtId="0" fontId="53" fillId="0" borderId="0" xfId="66" applyFill="1" applyBorder="1" applyAlignment="1" applyProtection="1" quotePrefix="1">
      <alignment horizontal="left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4" fontId="53" fillId="0" borderId="0" xfId="65" applyNumberFormat="1" applyFill="1" applyBorder="1" applyAlignment="1" applyProtection="1">
      <alignment horizontal="right" vertical="center" wrapText="1"/>
      <protection/>
    </xf>
    <xf numFmtId="4" fontId="0" fillId="0" borderId="0" xfId="0" applyNumberFormat="1" applyFill="1" applyAlignment="1" applyProtection="1">
      <alignment wrapText="1"/>
      <protection/>
    </xf>
    <xf numFmtId="0" fontId="53" fillId="0" borderId="12" xfId="77" applyFill="1" applyBorder="1" applyAlignment="1" applyProtection="1" quotePrefix="1">
      <alignment horizontal="center" vertical="center" wrapText="1"/>
      <protection/>
    </xf>
    <xf numFmtId="0" fontId="52" fillId="0" borderId="11" xfId="69" applyFill="1" applyBorder="1" applyAlignment="1" applyProtection="1" quotePrefix="1">
      <alignment horizontal="center" vertical="center" wrapText="1"/>
      <protection/>
    </xf>
    <xf numFmtId="4" fontId="52" fillId="0" borderId="11" xfId="60" applyNumberFormat="1" applyFill="1" applyBorder="1" applyAlignment="1" applyProtection="1">
      <alignment horizontal="right" vertical="top" wrapText="1"/>
      <protection/>
    </xf>
    <xf numFmtId="4" fontId="53" fillId="0" borderId="11" xfId="71" applyNumberFormat="1" applyFill="1" applyBorder="1" applyAlignment="1" applyProtection="1">
      <alignment horizontal="right" vertical="center" wrapText="1"/>
      <protection/>
    </xf>
    <xf numFmtId="0" fontId="59" fillId="0" borderId="11" xfId="64" applyFont="1" applyFill="1" applyBorder="1" applyAlignment="1" applyProtection="1" quotePrefix="1">
      <alignment horizontal="center" vertical="top" wrapText="1"/>
      <protection/>
    </xf>
    <xf numFmtId="0" fontId="52" fillId="0" borderId="13" xfId="58" applyFill="1" applyBorder="1" applyAlignment="1" applyProtection="1" quotePrefix="1">
      <alignment horizontal="center" vertical="top" wrapText="1"/>
      <protection/>
    </xf>
    <xf numFmtId="0" fontId="52" fillId="0" borderId="13" xfId="59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wrapText="1"/>
      <protection/>
    </xf>
    <xf numFmtId="4" fontId="0" fillId="0" borderId="13" xfId="0" applyNumberFormat="1" applyFill="1" applyBorder="1" applyAlignment="1" applyProtection="1">
      <alignment wrapText="1"/>
      <protection/>
    </xf>
    <xf numFmtId="0" fontId="52" fillId="0" borderId="13" xfId="59" applyFill="1" applyBorder="1" applyAlignment="1" applyProtection="1" quotePrefix="1">
      <alignment horizontal="left" vertical="top" wrapText="1"/>
      <protection/>
    </xf>
    <xf numFmtId="0" fontId="60" fillId="0" borderId="13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9" fillId="0" borderId="11" xfId="74" applyFont="1" applyFill="1" applyBorder="1" applyAlignment="1" applyProtection="1" quotePrefix="1">
      <alignment horizontal="center" vertical="center" wrapText="1"/>
      <protection/>
    </xf>
    <xf numFmtId="4" fontId="34" fillId="0" borderId="0" xfId="0" applyNumberFormat="1" applyFont="1" applyFill="1" applyAlignment="1" applyProtection="1">
      <alignment wrapText="1"/>
      <protection/>
    </xf>
    <xf numFmtId="0" fontId="2" fillId="0" borderId="13" xfId="58" applyFont="1" applyFill="1" applyBorder="1" applyAlignment="1" applyProtection="1" quotePrefix="1">
      <alignment horizontal="center" vertical="top" wrapText="1"/>
      <protection/>
    </xf>
    <xf numFmtId="0" fontId="2" fillId="0" borderId="13" xfId="59" applyFont="1" applyFill="1" applyBorder="1" applyAlignment="1" applyProtection="1">
      <alignment horizontal="left" vertical="top" wrapText="1"/>
      <protection/>
    </xf>
    <xf numFmtId="0" fontId="34" fillId="0" borderId="13" xfId="0" applyFont="1" applyFill="1" applyBorder="1" applyAlignment="1" applyProtection="1">
      <alignment wrapText="1"/>
      <protection/>
    </xf>
    <xf numFmtId="4" fontId="34" fillId="0" borderId="13" xfId="0" applyNumberFormat="1" applyFont="1" applyFill="1" applyBorder="1" applyAlignment="1" applyProtection="1">
      <alignment wrapText="1"/>
      <protection/>
    </xf>
    <xf numFmtId="0" fontId="2" fillId="0" borderId="13" xfId="59" applyFont="1" applyFill="1" applyBorder="1" applyAlignment="1" applyProtection="1" quotePrefix="1">
      <alignment horizontal="left" vertical="top" wrapText="1"/>
      <protection/>
    </xf>
    <xf numFmtId="0" fontId="36" fillId="0" borderId="13" xfId="0" applyFont="1" applyFill="1" applyBorder="1" applyAlignment="1" applyProtection="1">
      <alignment wrapText="1"/>
      <protection/>
    </xf>
    <xf numFmtId="0" fontId="2" fillId="0" borderId="0" xfId="58" applyFont="1" applyFill="1" applyBorder="1" applyAlignment="1" applyProtection="1" quotePrefix="1">
      <alignment horizontal="center" vertical="top" wrapText="1"/>
      <protection/>
    </xf>
    <xf numFmtId="0" fontId="2" fillId="0" borderId="0" xfId="68" applyFont="1" applyFill="1" applyBorder="1" applyAlignment="1" applyProtection="1" quotePrefix="1">
      <alignment horizontal="center" vertical="center" wrapText="1"/>
      <protection/>
    </xf>
    <xf numFmtId="0" fontId="3" fillId="0" borderId="0" xfId="66" applyFont="1" applyFill="1" applyBorder="1" applyAlignment="1" applyProtection="1" quotePrefix="1">
      <alignment horizontal="left" vertical="center" wrapText="1"/>
      <protection/>
    </xf>
    <xf numFmtId="0" fontId="34" fillId="0" borderId="0" xfId="0" applyFont="1" applyFill="1" applyBorder="1" applyAlignment="1" applyProtection="1">
      <alignment wrapText="1"/>
      <protection/>
    </xf>
    <xf numFmtId="4" fontId="3" fillId="0" borderId="0" xfId="65" applyNumberFormat="1" applyFont="1" applyFill="1" applyBorder="1" applyAlignment="1" applyProtection="1">
      <alignment horizontal="right" vertical="center" wrapText="1"/>
      <protection/>
    </xf>
    <xf numFmtId="0" fontId="53" fillId="0" borderId="12" xfId="77" applyBorder="1" applyAlignment="1" applyProtection="1" quotePrefix="1">
      <alignment horizontal="center" vertical="center" wrapText="1"/>
      <protection/>
    </xf>
    <xf numFmtId="0" fontId="52" fillId="0" borderId="11" xfId="69" applyBorder="1" applyAlignment="1" applyProtection="1" quotePrefix="1">
      <alignment horizontal="center" vertical="center" wrapText="1"/>
      <protection/>
    </xf>
    <xf numFmtId="4" fontId="52" fillId="0" borderId="11" xfId="60" applyNumberFormat="1" applyBorder="1" applyAlignment="1" applyProtection="1">
      <alignment horizontal="right" vertical="top" wrapText="1"/>
      <protection/>
    </xf>
    <xf numFmtId="0" fontId="52" fillId="0" borderId="12" xfId="63" applyBorder="1" applyAlignment="1" applyProtection="1" quotePrefix="1">
      <alignment horizontal="left" vertical="top" wrapText="1"/>
      <protection/>
    </xf>
    <xf numFmtId="0" fontId="52" fillId="0" borderId="11" xfId="68" applyBorder="1" applyAlignment="1" applyProtection="1" quotePrefix="1">
      <alignment horizontal="center" vertical="center" wrapText="1"/>
      <protection/>
    </xf>
    <xf numFmtId="4" fontId="53" fillId="0" borderId="11" xfId="71" applyNumberFormat="1" applyBorder="1" applyAlignment="1" applyProtection="1">
      <alignment horizontal="right" vertical="center" wrapText="1"/>
      <protection/>
    </xf>
    <xf numFmtId="0" fontId="52" fillId="0" borderId="14" xfId="68" applyBorder="1" applyAlignment="1" applyProtection="1" quotePrefix="1">
      <alignment horizontal="center" vertical="center" wrapText="1"/>
      <protection/>
    </xf>
    <xf numFmtId="4" fontId="53" fillId="0" borderId="14" xfId="71" applyNumberFormat="1" applyBorder="1" applyAlignment="1" applyProtection="1">
      <alignment horizontal="right" vertical="center" wrapText="1"/>
      <protection/>
    </xf>
    <xf numFmtId="4" fontId="52" fillId="0" borderId="11" xfId="62" applyNumberFormat="1" applyFill="1" applyBorder="1" applyAlignment="1" applyProtection="1">
      <alignment horizontal="right" vertical="top" wrapText="1"/>
      <protection locked="0"/>
    </xf>
    <xf numFmtId="4" fontId="59" fillId="0" borderId="11" xfId="62" applyNumberFormat="1" applyFont="1" applyFill="1" applyBorder="1" applyAlignment="1" applyProtection="1">
      <alignment horizontal="right" vertical="top" wrapText="1"/>
      <protection locked="0"/>
    </xf>
    <xf numFmtId="4" fontId="2" fillId="0" borderId="11" xfId="62" applyNumberFormat="1" applyFont="1" applyFill="1" applyBorder="1" applyAlignment="1" applyProtection="1">
      <alignment horizontal="right" vertical="top" wrapText="1"/>
      <protection locked="0"/>
    </xf>
    <xf numFmtId="4" fontId="52" fillId="0" borderId="0" xfId="57" applyNumberFormat="1" applyFill="1" applyAlignment="1" applyProtection="1">
      <alignment horizontal="right" vertical="top" wrapText="1"/>
      <protection locked="0"/>
    </xf>
    <xf numFmtId="0" fontId="10" fillId="34" borderId="12" xfId="76" applyFont="1" applyFill="1" applyBorder="1" applyAlignment="1" applyProtection="1">
      <alignment horizontal="left" vertical="center" wrapText="1"/>
      <protection/>
    </xf>
    <xf numFmtId="0" fontId="36" fillId="34" borderId="12" xfId="0" applyFont="1" applyFill="1" applyBorder="1" applyAlignment="1" applyProtection="1">
      <alignment wrapText="1"/>
      <protection/>
    </xf>
    <xf numFmtId="0" fontId="3" fillId="0" borderId="12" xfId="76" applyFont="1" applyFill="1" applyBorder="1" applyAlignment="1" applyProtection="1" quotePrefix="1">
      <alignment horizontal="left" vertical="center" wrapText="1"/>
      <protection/>
    </xf>
    <xf numFmtId="0" fontId="34" fillId="0" borderId="12" xfId="0" applyFont="1" applyFill="1" applyBorder="1" applyAlignment="1" applyProtection="1">
      <alignment wrapText="1"/>
      <protection/>
    </xf>
    <xf numFmtId="0" fontId="3" fillId="0" borderId="12" xfId="66" applyFont="1" applyFill="1" applyBorder="1" applyAlignment="1" applyProtection="1" quotePrefix="1">
      <alignment horizontal="left" vertical="center" wrapText="1"/>
      <protection/>
    </xf>
    <xf numFmtId="0" fontId="52" fillId="0" borderId="12" xfId="63" applyBorder="1" applyAlignment="1" applyProtection="1" quotePrefix="1">
      <alignment horizontal="left" vertical="top" wrapText="1"/>
      <protection/>
    </xf>
    <xf numFmtId="0" fontId="53" fillId="0" borderId="12" xfId="66" applyFill="1" applyBorder="1" applyAlignment="1" applyProtection="1" quotePrefix="1">
      <alignment horizontal="left"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0" fontId="53" fillId="0" borderId="12" xfId="76" applyFill="1" applyBorder="1" applyAlignment="1" applyProtection="1" quotePrefix="1">
      <alignment horizontal="left" vertical="center" wrapText="1"/>
      <protection/>
    </xf>
    <xf numFmtId="0" fontId="53" fillId="0" borderId="12" xfId="70" applyFill="1" applyBorder="1" applyAlignment="1" applyProtection="1" quotePrefix="1">
      <alignment horizontal="left" vertical="center" wrapText="1"/>
      <protection/>
    </xf>
    <xf numFmtId="0" fontId="52" fillId="0" borderId="12" xfId="63" applyFill="1" applyBorder="1" applyAlignment="1" applyProtection="1" quotePrefix="1">
      <alignment horizontal="left" vertical="top" wrapText="1"/>
      <protection/>
    </xf>
    <xf numFmtId="0" fontId="61" fillId="34" borderId="12" xfId="76" applyFont="1" applyFill="1" applyBorder="1" applyAlignment="1" applyProtection="1">
      <alignment horizontal="left" vertical="center" wrapText="1"/>
      <protection/>
    </xf>
    <xf numFmtId="0" fontId="60" fillId="34" borderId="12" xfId="0" applyFont="1" applyFill="1" applyBorder="1" applyAlignment="1" applyProtection="1">
      <alignment wrapText="1"/>
      <protection/>
    </xf>
    <xf numFmtId="0" fontId="53" fillId="0" borderId="12" xfId="70" applyBorder="1" applyAlignment="1" applyProtection="1" quotePrefix="1">
      <alignment horizontal="left" vertical="center" wrapText="1"/>
      <protection/>
    </xf>
    <xf numFmtId="0" fontId="53" fillId="0" borderId="14" xfId="70" applyBorder="1" applyAlignment="1" applyProtection="1" quotePrefix="1">
      <alignment horizontal="left" vertical="center" wrapText="1"/>
      <protection/>
    </xf>
    <xf numFmtId="0" fontId="53" fillId="0" borderId="12" xfId="76" applyBorder="1" applyAlignment="1" applyProtection="1" quotePrefix="1">
      <alignment horizontal="left" vertical="center" wrapText="1"/>
      <protection/>
    </xf>
  </cellXfs>
  <cellStyles count="7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0" xfId="55"/>
    <cellStyle name="S1" xfId="56"/>
    <cellStyle name="S10" xfId="57"/>
    <cellStyle name="S11" xfId="58"/>
    <cellStyle name="S12" xfId="59"/>
    <cellStyle name="S13" xfId="60"/>
    <cellStyle name="S14" xfId="61"/>
    <cellStyle name="S15" xfId="62"/>
    <cellStyle name="S16" xfId="63"/>
    <cellStyle name="S17" xfId="64"/>
    <cellStyle name="S18" xfId="65"/>
    <cellStyle name="S19" xfId="66"/>
    <cellStyle name="S2" xfId="67"/>
    <cellStyle name="S20" xfId="68"/>
    <cellStyle name="S21" xfId="69"/>
    <cellStyle name="S22" xfId="70"/>
    <cellStyle name="S23" xfId="71"/>
    <cellStyle name="S24" xfId="72"/>
    <cellStyle name="S3" xfId="73"/>
    <cellStyle name="S4" xfId="74"/>
    <cellStyle name="S5" xfId="75"/>
    <cellStyle name="S6" xfId="76"/>
    <cellStyle name="S7" xfId="77"/>
    <cellStyle name="S8" xfId="78"/>
    <cellStyle name="S9" xfId="79"/>
    <cellStyle name="Tekst objašnjenja" xfId="80"/>
    <cellStyle name="Tekst upozorenja" xfId="81"/>
    <cellStyle name="Ukupni zbroj" xfId="82"/>
    <cellStyle name="Unos" xfId="83"/>
    <cellStyle name="Currency" xfId="84"/>
    <cellStyle name="Currency [0]" xfId="85"/>
    <cellStyle name="Comma" xfId="86"/>
    <cellStyle name="Comma [0]" xfId="87"/>
  </cellStyles>
  <dxfs count="6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2"/>
  <sheetViews>
    <sheetView tabSelected="1" zoomScaleSheetLayoutView="90" workbookViewId="0" topLeftCell="A1">
      <selection activeCell="E5" sqref="E5"/>
    </sheetView>
  </sheetViews>
  <sheetFormatPr defaultColWidth="9.140625" defaultRowHeight="15"/>
  <cols>
    <col min="1" max="1" width="5.7109375" style="4" customWidth="1"/>
    <col min="2" max="2" width="47.8515625" style="4" customWidth="1"/>
    <col min="3" max="3" width="8.421875" style="4" customWidth="1"/>
    <col min="4" max="4" width="7.8515625" style="4" customWidth="1"/>
    <col min="5" max="5" width="12.00390625" style="45" customWidth="1"/>
    <col min="6" max="6" width="13.421875" style="45" customWidth="1"/>
    <col min="7" max="16384" width="9.140625" style="4" customWidth="1"/>
  </cols>
  <sheetData>
    <row r="1" spans="1:6" ht="14.25" customHeight="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</row>
    <row r="2" spans="1:6" ht="25.5" customHeight="1">
      <c r="A2" s="5"/>
      <c r="B2" s="94" t="s">
        <v>129</v>
      </c>
      <c r="C2" s="95"/>
      <c r="D2" s="95"/>
      <c r="E2" s="95"/>
      <c r="F2" s="95"/>
    </row>
    <row r="3" spans="1:6" ht="19.5" customHeight="1">
      <c r="A3" s="6" t="s">
        <v>6</v>
      </c>
      <c r="B3" s="91" t="s">
        <v>7</v>
      </c>
      <c r="C3" s="90"/>
      <c r="D3" s="90"/>
      <c r="E3" s="90"/>
      <c r="F3" s="90"/>
    </row>
    <row r="4" spans="1:6" ht="256.5" customHeight="1">
      <c r="A4" s="7" t="s">
        <v>8</v>
      </c>
      <c r="B4" s="8" t="s">
        <v>70</v>
      </c>
      <c r="C4" s="9"/>
      <c r="D4" s="10" t="s">
        <v>9</v>
      </c>
      <c r="E4" s="11"/>
      <c r="F4" s="11"/>
    </row>
    <row r="5" spans="1:6" ht="15">
      <c r="A5" s="12"/>
      <c r="B5" s="13" t="s">
        <v>10</v>
      </c>
      <c r="C5" s="14">
        <v>15</v>
      </c>
      <c r="D5" s="15" t="s">
        <v>11</v>
      </c>
      <c r="E5" s="79"/>
      <c r="F5" s="16">
        <f>C5*E5</f>
        <v>0</v>
      </c>
    </row>
    <row r="6" spans="1:6" s="22" customFormat="1" ht="264.75" customHeight="1">
      <c r="A6" s="17" t="s">
        <v>12</v>
      </c>
      <c r="B6" s="18" t="s">
        <v>78</v>
      </c>
      <c r="C6" s="19"/>
      <c r="D6" s="20" t="s">
        <v>9</v>
      </c>
      <c r="E6" s="21"/>
      <c r="F6" s="21"/>
    </row>
    <row r="7" spans="1:6" ht="15">
      <c r="A7" s="12"/>
      <c r="B7" s="13" t="s">
        <v>10</v>
      </c>
      <c r="C7" s="14">
        <v>12</v>
      </c>
      <c r="D7" s="15" t="s">
        <v>11</v>
      </c>
      <c r="E7" s="79"/>
      <c r="F7" s="16">
        <f>C7*E7</f>
        <v>0</v>
      </c>
    </row>
    <row r="8" spans="1:6" ht="89.25">
      <c r="A8" s="7" t="s">
        <v>13</v>
      </c>
      <c r="B8" s="23" t="s">
        <v>67</v>
      </c>
      <c r="C8" s="9"/>
      <c r="D8" s="10" t="s">
        <v>9</v>
      </c>
      <c r="E8" s="11"/>
      <c r="F8" s="11"/>
    </row>
    <row r="9" spans="1:6" ht="15">
      <c r="A9" s="12"/>
      <c r="B9" s="13" t="s">
        <v>15</v>
      </c>
      <c r="C9" s="14">
        <v>2</v>
      </c>
      <c r="D9" s="24" t="s">
        <v>16</v>
      </c>
      <c r="E9" s="79"/>
      <c r="F9" s="16">
        <f>C9*E9</f>
        <v>0</v>
      </c>
    </row>
    <row r="10" spans="1:6" ht="83.25" customHeight="1">
      <c r="A10" s="7" t="s">
        <v>14</v>
      </c>
      <c r="B10" s="8" t="s">
        <v>68</v>
      </c>
      <c r="C10" s="9"/>
      <c r="D10" s="10" t="s">
        <v>9</v>
      </c>
      <c r="E10" s="11"/>
      <c r="F10" s="11"/>
    </row>
    <row r="11" spans="1:6" ht="15">
      <c r="A11" s="25" t="s">
        <v>9</v>
      </c>
      <c r="B11" s="13" t="s">
        <v>10</v>
      </c>
      <c r="C11" s="14">
        <v>15</v>
      </c>
      <c r="D11" s="15" t="s">
        <v>11</v>
      </c>
      <c r="E11" s="79"/>
      <c r="F11" s="16">
        <f>C11*E11</f>
        <v>0</v>
      </c>
    </row>
    <row r="12" spans="1:6" ht="76.5">
      <c r="A12" s="7" t="s">
        <v>17</v>
      </c>
      <c r="B12" s="8" t="s">
        <v>60</v>
      </c>
      <c r="C12" s="9"/>
      <c r="D12" s="10" t="s">
        <v>9</v>
      </c>
      <c r="E12" s="11"/>
      <c r="F12" s="11"/>
    </row>
    <row r="13" spans="1:6" ht="15">
      <c r="A13" s="25" t="s">
        <v>9</v>
      </c>
      <c r="B13" s="13" t="s">
        <v>15</v>
      </c>
      <c r="C13" s="14">
        <v>6</v>
      </c>
      <c r="D13" s="15" t="s">
        <v>16</v>
      </c>
      <c r="E13" s="79"/>
      <c r="F13" s="16">
        <f>C13*E13</f>
        <v>0</v>
      </c>
    </row>
    <row r="14" spans="1:6" ht="18" customHeight="1">
      <c r="A14" s="26" t="s">
        <v>9</v>
      </c>
      <c r="B14" s="89" t="s">
        <v>18</v>
      </c>
      <c r="C14" s="90"/>
      <c r="D14" s="90"/>
      <c r="E14" s="90"/>
      <c r="F14" s="27">
        <f>SUM(F4:F13)</f>
        <v>0</v>
      </c>
    </row>
    <row r="15" spans="1:6" ht="19.5" customHeight="1">
      <c r="A15" s="6" t="s">
        <v>19</v>
      </c>
      <c r="B15" s="85" t="s">
        <v>116</v>
      </c>
      <c r="C15" s="86"/>
      <c r="D15" s="86"/>
      <c r="E15" s="86"/>
      <c r="F15" s="86"/>
    </row>
    <row r="16" spans="1:6" ht="153">
      <c r="A16" s="7" t="s">
        <v>20</v>
      </c>
      <c r="B16" s="8" t="s">
        <v>44</v>
      </c>
      <c r="C16" s="9"/>
      <c r="D16" s="10" t="s">
        <v>9</v>
      </c>
      <c r="E16" s="11"/>
      <c r="F16" s="11"/>
    </row>
    <row r="17" spans="1:6" ht="15">
      <c r="A17" s="25" t="s">
        <v>9</v>
      </c>
      <c r="B17" s="13" t="s">
        <v>15</v>
      </c>
      <c r="C17" s="14">
        <v>6</v>
      </c>
      <c r="D17" s="15" t="s">
        <v>16</v>
      </c>
      <c r="E17" s="79"/>
      <c r="F17" s="16">
        <f>C17*E17</f>
        <v>0</v>
      </c>
    </row>
    <row r="18" spans="1:6" ht="127.5">
      <c r="A18" s="7" t="s">
        <v>21</v>
      </c>
      <c r="B18" s="8" t="s">
        <v>90</v>
      </c>
      <c r="C18" s="9"/>
      <c r="D18" s="10" t="s">
        <v>9</v>
      </c>
      <c r="E18" s="11"/>
      <c r="F18" s="11"/>
    </row>
    <row r="19" spans="1:6" ht="15">
      <c r="A19" s="25" t="s">
        <v>9</v>
      </c>
      <c r="B19" s="13" t="s">
        <v>15</v>
      </c>
      <c r="C19" s="14">
        <v>2</v>
      </c>
      <c r="D19" s="15" t="s">
        <v>16</v>
      </c>
      <c r="E19" s="79"/>
      <c r="F19" s="16">
        <f>C19*E19</f>
        <v>0</v>
      </c>
    </row>
    <row r="20" spans="1:6" ht="192.75" customHeight="1">
      <c r="A20" s="7" t="s">
        <v>24</v>
      </c>
      <c r="B20" s="8" t="s">
        <v>74</v>
      </c>
      <c r="C20" s="9"/>
      <c r="D20" s="10" t="s">
        <v>9</v>
      </c>
      <c r="E20" s="11"/>
      <c r="F20" s="11"/>
    </row>
    <row r="21" spans="1:6" ht="15">
      <c r="A21" s="25" t="s">
        <v>9</v>
      </c>
      <c r="B21" s="13" t="s">
        <v>15</v>
      </c>
      <c r="C21" s="14">
        <v>1</v>
      </c>
      <c r="D21" s="15" t="s">
        <v>16</v>
      </c>
      <c r="E21" s="79"/>
      <c r="F21" s="16">
        <f>C21*E21</f>
        <v>0</v>
      </c>
    </row>
    <row r="22" spans="1:6" ht="39.75">
      <c r="A22" s="7" t="s">
        <v>25</v>
      </c>
      <c r="B22" s="8" t="s">
        <v>69</v>
      </c>
      <c r="C22" s="9"/>
      <c r="D22" s="10" t="s">
        <v>9</v>
      </c>
      <c r="E22" s="11"/>
      <c r="F22" s="11"/>
    </row>
    <row r="23" spans="1:6" ht="15">
      <c r="A23" s="25" t="s">
        <v>9</v>
      </c>
      <c r="B23" s="13" t="s">
        <v>10</v>
      </c>
      <c r="C23" s="14">
        <v>40</v>
      </c>
      <c r="D23" s="15" t="s">
        <v>11</v>
      </c>
      <c r="E23" s="79"/>
      <c r="F23" s="16">
        <f>C23*E23</f>
        <v>0</v>
      </c>
    </row>
    <row r="24" spans="1:6" ht="39.75">
      <c r="A24" s="7" t="s">
        <v>26</v>
      </c>
      <c r="B24" s="8" t="s">
        <v>75</v>
      </c>
      <c r="C24" s="9"/>
      <c r="D24" s="10" t="s">
        <v>9</v>
      </c>
      <c r="E24" s="11"/>
      <c r="F24" s="11"/>
    </row>
    <row r="25" spans="1:6" ht="15">
      <c r="A25" s="25" t="s">
        <v>9</v>
      </c>
      <c r="B25" s="13" t="s">
        <v>10</v>
      </c>
      <c r="C25" s="14">
        <v>35</v>
      </c>
      <c r="D25" s="15" t="s">
        <v>11</v>
      </c>
      <c r="E25" s="79"/>
      <c r="F25" s="16">
        <f>C25*E25</f>
        <v>0</v>
      </c>
    </row>
    <row r="26" spans="1:6" ht="27">
      <c r="A26" s="7" t="s">
        <v>27</v>
      </c>
      <c r="B26" s="8" t="s">
        <v>61</v>
      </c>
      <c r="C26" s="9"/>
      <c r="D26" s="10" t="s">
        <v>9</v>
      </c>
      <c r="E26" s="11"/>
      <c r="F26" s="11"/>
    </row>
    <row r="27" spans="1:6" ht="15">
      <c r="A27" s="25" t="s">
        <v>9</v>
      </c>
      <c r="B27" s="13" t="s">
        <v>10</v>
      </c>
      <c r="C27" s="14">
        <v>5</v>
      </c>
      <c r="D27" s="15" t="s">
        <v>11</v>
      </c>
      <c r="E27" s="79"/>
      <c r="F27" s="16">
        <f>C27*E27</f>
        <v>0</v>
      </c>
    </row>
    <row r="28" spans="1:6" ht="229.5">
      <c r="A28" s="28" t="s">
        <v>28</v>
      </c>
      <c r="B28" s="29" t="s">
        <v>98</v>
      </c>
      <c r="C28" s="19"/>
      <c r="D28" s="20" t="s">
        <v>9</v>
      </c>
      <c r="E28" s="30"/>
      <c r="F28" s="30"/>
    </row>
    <row r="29" spans="1:6" ht="15">
      <c r="A29" s="25" t="s">
        <v>9</v>
      </c>
      <c r="B29" s="31" t="s">
        <v>15</v>
      </c>
      <c r="C29" s="32">
        <v>1</v>
      </c>
      <c r="D29" s="33" t="s">
        <v>16</v>
      </c>
      <c r="E29" s="80"/>
      <c r="F29" s="34">
        <f>C29*E29</f>
        <v>0</v>
      </c>
    </row>
    <row r="30" spans="1:6" ht="18" customHeight="1">
      <c r="A30" s="26" t="s">
        <v>9</v>
      </c>
      <c r="B30" s="87" t="s">
        <v>117</v>
      </c>
      <c r="C30" s="86"/>
      <c r="D30" s="86"/>
      <c r="E30" s="86"/>
      <c r="F30" s="27">
        <f>SUM(F16:F29)</f>
        <v>0</v>
      </c>
    </row>
    <row r="31" spans="1:6" ht="19.5" customHeight="1">
      <c r="A31" s="6" t="s">
        <v>30</v>
      </c>
      <c r="B31" s="91" t="s">
        <v>54</v>
      </c>
      <c r="C31" s="90"/>
      <c r="D31" s="90"/>
      <c r="E31" s="90"/>
      <c r="F31" s="90"/>
    </row>
    <row r="32" spans="1:6" ht="105" customHeight="1">
      <c r="A32" s="7" t="s">
        <v>31</v>
      </c>
      <c r="B32" s="8" t="s">
        <v>45</v>
      </c>
      <c r="C32" s="9"/>
      <c r="D32" s="10" t="s">
        <v>9</v>
      </c>
      <c r="E32" s="11"/>
      <c r="F32" s="11"/>
    </row>
    <row r="33" spans="1:6" ht="15">
      <c r="A33" s="25" t="s">
        <v>9</v>
      </c>
      <c r="B33" s="13" t="s">
        <v>15</v>
      </c>
      <c r="C33" s="14">
        <v>6</v>
      </c>
      <c r="D33" s="15" t="s">
        <v>16</v>
      </c>
      <c r="E33" s="79"/>
      <c r="F33" s="16">
        <f>C33*E33</f>
        <v>0</v>
      </c>
    </row>
    <row r="34" spans="1:6" ht="53.25" customHeight="1">
      <c r="A34" s="7" t="s">
        <v>32</v>
      </c>
      <c r="B34" s="8" t="s">
        <v>62</v>
      </c>
      <c r="C34" s="9"/>
      <c r="D34" s="10" t="s">
        <v>9</v>
      </c>
      <c r="E34" s="11"/>
      <c r="F34" s="11"/>
    </row>
    <row r="35" spans="1:6" ht="15">
      <c r="A35" s="25" t="s">
        <v>9</v>
      </c>
      <c r="B35" s="13" t="s">
        <v>15</v>
      </c>
      <c r="C35" s="14">
        <v>1</v>
      </c>
      <c r="D35" s="15" t="s">
        <v>16</v>
      </c>
      <c r="E35" s="79"/>
      <c r="F35" s="16">
        <f>C35*E35</f>
        <v>0</v>
      </c>
    </row>
    <row r="36" spans="1:6" ht="32.25" customHeight="1">
      <c r="A36" s="7" t="s">
        <v>33</v>
      </c>
      <c r="B36" s="8" t="s">
        <v>63</v>
      </c>
      <c r="C36" s="9"/>
      <c r="D36" s="10" t="s">
        <v>9</v>
      </c>
      <c r="E36" s="11"/>
      <c r="F36" s="11"/>
    </row>
    <row r="37" spans="1:6" ht="15">
      <c r="A37" s="35" t="s">
        <v>9</v>
      </c>
      <c r="B37" s="31" t="s">
        <v>10</v>
      </c>
      <c r="C37" s="32">
        <v>75</v>
      </c>
      <c r="D37" s="36" t="s">
        <v>11</v>
      </c>
      <c r="E37" s="81"/>
      <c r="F37" s="37">
        <f>C37*E37</f>
        <v>0</v>
      </c>
    </row>
    <row r="38" spans="1:6" ht="42.75" customHeight="1">
      <c r="A38" s="28" t="s">
        <v>34</v>
      </c>
      <c r="B38" s="29" t="s">
        <v>99</v>
      </c>
      <c r="C38" s="19"/>
      <c r="D38" s="20" t="s">
        <v>9</v>
      </c>
      <c r="E38" s="21"/>
      <c r="F38" s="21"/>
    </row>
    <row r="39" spans="1:6" ht="15">
      <c r="A39" s="35" t="s">
        <v>9</v>
      </c>
      <c r="B39" s="31" t="s">
        <v>15</v>
      </c>
      <c r="C39" s="32">
        <v>1</v>
      </c>
      <c r="D39" s="36" t="s">
        <v>16</v>
      </c>
      <c r="E39" s="81"/>
      <c r="F39" s="37">
        <f>C39*E39</f>
        <v>0</v>
      </c>
    </row>
    <row r="40" spans="1:6" ht="55.5" customHeight="1">
      <c r="A40" s="17" t="s">
        <v>35</v>
      </c>
      <c r="B40" s="29" t="s">
        <v>100</v>
      </c>
      <c r="C40" s="19"/>
      <c r="D40" s="20" t="s">
        <v>9</v>
      </c>
      <c r="E40" s="21"/>
      <c r="F40" s="21"/>
    </row>
    <row r="41" spans="1:6" ht="15">
      <c r="A41" s="35" t="s">
        <v>9</v>
      </c>
      <c r="B41" s="31" t="s">
        <v>15</v>
      </c>
      <c r="C41" s="32">
        <v>1</v>
      </c>
      <c r="D41" s="33" t="s">
        <v>16</v>
      </c>
      <c r="E41" s="81"/>
      <c r="F41" s="37">
        <f>C41*E41</f>
        <v>0</v>
      </c>
    </row>
    <row r="42" spans="1:6" ht="18" customHeight="1">
      <c r="A42" s="38" t="s">
        <v>9</v>
      </c>
      <c r="B42" s="87" t="s">
        <v>55</v>
      </c>
      <c r="C42" s="87"/>
      <c r="D42" s="87"/>
      <c r="E42" s="87"/>
      <c r="F42" s="39">
        <f>SUM(F32:F41)</f>
        <v>0</v>
      </c>
    </row>
    <row r="43" spans="1:6" ht="19.5" customHeight="1">
      <c r="A43" s="40" t="s">
        <v>36</v>
      </c>
      <c r="B43" s="85" t="s">
        <v>56</v>
      </c>
      <c r="C43" s="85"/>
      <c r="D43" s="85"/>
      <c r="E43" s="85"/>
      <c r="F43" s="85"/>
    </row>
    <row r="44" spans="1:6" ht="28.5" customHeight="1">
      <c r="A44" s="7" t="s">
        <v>37</v>
      </c>
      <c r="B44" s="8" t="s">
        <v>76</v>
      </c>
      <c r="C44" s="9"/>
      <c r="D44" s="10" t="s">
        <v>9</v>
      </c>
      <c r="E44" s="11"/>
      <c r="F44" s="11"/>
    </row>
    <row r="45" spans="1:6" ht="15">
      <c r="A45" s="25" t="s">
        <v>9</v>
      </c>
      <c r="B45" s="13" t="s">
        <v>22</v>
      </c>
      <c r="C45" s="14">
        <v>1</v>
      </c>
      <c r="D45" s="15" t="s">
        <v>23</v>
      </c>
      <c r="E45" s="79"/>
      <c r="F45" s="16">
        <f>C45*E45</f>
        <v>0</v>
      </c>
    </row>
    <row r="46" spans="1:6" ht="94.5" customHeight="1">
      <c r="A46" s="7" t="s">
        <v>38</v>
      </c>
      <c r="B46" s="23" t="s">
        <v>119</v>
      </c>
      <c r="C46" s="9"/>
      <c r="D46" s="10" t="s">
        <v>9</v>
      </c>
      <c r="E46" s="11"/>
      <c r="F46" s="11"/>
    </row>
    <row r="47" spans="1:6" ht="15">
      <c r="A47" s="25" t="s">
        <v>9</v>
      </c>
      <c r="B47" s="13" t="s">
        <v>22</v>
      </c>
      <c r="C47" s="14">
        <v>1</v>
      </c>
      <c r="D47" s="15" t="s">
        <v>23</v>
      </c>
      <c r="E47" s="79"/>
      <c r="F47" s="16">
        <f>C47*E47</f>
        <v>0</v>
      </c>
    </row>
    <row r="48" spans="1:6" ht="18" customHeight="1">
      <c r="A48" s="26" t="s">
        <v>9</v>
      </c>
      <c r="B48" s="89" t="s">
        <v>57</v>
      </c>
      <c r="C48" s="90"/>
      <c r="D48" s="90"/>
      <c r="E48" s="90"/>
      <c r="F48" s="27">
        <f>SUM(F44:F47)</f>
        <v>0</v>
      </c>
    </row>
    <row r="49" spans="1:6" ht="19.5" customHeight="1">
      <c r="A49" s="6" t="s">
        <v>39</v>
      </c>
      <c r="B49" s="91" t="s">
        <v>46</v>
      </c>
      <c r="C49" s="90"/>
      <c r="D49" s="90"/>
      <c r="E49" s="90"/>
      <c r="F49" s="90"/>
    </row>
    <row r="50" spans="1:6" ht="15">
      <c r="A50" s="7" t="s">
        <v>40</v>
      </c>
      <c r="B50" s="18" t="s">
        <v>48</v>
      </c>
      <c r="C50" s="19"/>
      <c r="D50" s="20" t="s">
        <v>9</v>
      </c>
      <c r="E50" s="21"/>
      <c r="F50" s="21"/>
    </row>
    <row r="51" spans="1:6" ht="15">
      <c r="A51" s="25" t="s">
        <v>9</v>
      </c>
      <c r="B51" s="31" t="s">
        <v>22</v>
      </c>
      <c r="C51" s="32">
        <v>1</v>
      </c>
      <c r="D51" s="36" t="s">
        <v>23</v>
      </c>
      <c r="E51" s="81"/>
      <c r="F51" s="16">
        <f>C51*E51</f>
        <v>0</v>
      </c>
    </row>
    <row r="52" spans="1:6" ht="18" customHeight="1">
      <c r="A52" s="26" t="s">
        <v>9</v>
      </c>
      <c r="B52" s="87" t="s">
        <v>49</v>
      </c>
      <c r="C52" s="86"/>
      <c r="D52" s="86"/>
      <c r="E52" s="86"/>
      <c r="F52" s="39">
        <f>SUM(F50:F51)</f>
        <v>0</v>
      </c>
    </row>
    <row r="53" spans="1:6" ht="19.5" customHeight="1">
      <c r="A53" s="6" t="s">
        <v>41</v>
      </c>
      <c r="B53" s="85" t="s">
        <v>64</v>
      </c>
      <c r="C53" s="86"/>
      <c r="D53" s="86"/>
      <c r="E53" s="86"/>
      <c r="F53" s="86"/>
    </row>
    <row r="54" spans="1:6" ht="15">
      <c r="A54" s="7" t="s">
        <v>42</v>
      </c>
      <c r="B54" s="18" t="s">
        <v>51</v>
      </c>
      <c r="C54" s="19"/>
      <c r="D54" s="20" t="s">
        <v>9</v>
      </c>
      <c r="E54" s="21"/>
      <c r="F54" s="21"/>
    </row>
    <row r="55" spans="1:6" ht="15">
      <c r="A55" s="25" t="s">
        <v>9</v>
      </c>
      <c r="B55" s="13" t="s">
        <v>15</v>
      </c>
      <c r="C55" s="14">
        <v>1</v>
      </c>
      <c r="D55" s="15" t="s">
        <v>16</v>
      </c>
      <c r="E55" s="79"/>
      <c r="F55" s="16">
        <f>C55*E55</f>
        <v>0</v>
      </c>
    </row>
    <row r="56" spans="1:6" ht="25.5">
      <c r="A56" s="7" t="s">
        <v>65</v>
      </c>
      <c r="B56" s="29" t="s">
        <v>66</v>
      </c>
      <c r="C56" s="19"/>
      <c r="D56" s="20" t="s">
        <v>9</v>
      </c>
      <c r="E56" s="21"/>
      <c r="F56" s="21"/>
    </row>
    <row r="57" spans="1:6" ht="15">
      <c r="A57" s="25" t="s">
        <v>9</v>
      </c>
      <c r="B57" s="13" t="s">
        <v>15</v>
      </c>
      <c r="C57" s="14">
        <v>1</v>
      </c>
      <c r="D57" s="15" t="s">
        <v>16</v>
      </c>
      <c r="E57" s="79"/>
      <c r="F57" s="16">
        <f>C57*E57</f>
        <v>0</v>
      </c>
    </row>
    <row r="58" spans="1:6" ht="18" customHeight="1">
      <c r="A58" s="26" t="s">
        <v>9</v>
      </c>
      <c r="B58" s="89" t="s">
        <v>83</v>
      </c>
      <c r="C58" s="90"/>
      <c r="D58" s="90"/>
      <c r="E58" s="90"/>
      <c r="F58" s="27">
        <f>SUM(F54:F57)</f>
        <v>0</v>
      </c>
    </row>
    <row r="59" spans="1:6" ht="15">
      <c r="A59" s="41"/>
      <c r="B59" s="42"/>
      <c r="C59" s="43"/>
      <c r="D59" s="43"/>
      <c r="E59" s="43"/>
      <c r="F59" s="44"/>
    </row>
    <row r="60" ht="16.5" customHeight="1"/>
    <row r="61" spans="1:6" ht="15.75" customHeight="1">
      <c r="A61" s="46"/>
      <c r="B61" s="91" t="s">
        <v>77</v>
      </c>
      <c r="C61" s="90"/>
      <c r="D61" s="90"/>
      <c r="E61" s="90"/>
      <c r="F61" s="90"/>
    </row>
    <row r="62" spans="1:6" ht="15">
      <c r="A62" s="47" t="s">
        <v>6</v>
      </c>
      <c r="B62" s="93" t="s">
        <v>7</v>
      </c>
      <c r="C62" s="90"/>
      <c r="D62" s="90"/>
      <c r="E62" s="90"/>
      <c r="F62" s="48">
        <f>F14</f>
        <v>0</v>
      </c>
    </row>
    <row r="63" spans="1:6" ht="15">
      <c r="A63" s="47" t="s">
        <v>19</v>
      </c>
      <c r="B63" s="93" t="s">
        <v>52</v>
      </c>
      <c r="C63" s="90"/>
      <c r="D63" s="90"/>
      <c r="E63" s="90"/>
      <c r="F63" s="48">
        <f>F30</f>
        <v>0</v>
      </c>
    </row>
    <row r="64" spans="1:6" ht="15">
      <c r="A64" s="47" t="s">
        <v>30</v>
      </c>
      <c r="B64" s="93" t="s">
        <v>54</v>
      </c>
      <c r="C64" s="90"/>
      <c r="D64" s="90"/>
      <c r="E64" s="90"/>
      <c r="F64" s="48">
        <f>F42</f>
        <v>0</v>
      </c>
    </row>
    <row r="65" spans="1:6" ht="15">
      <c r="A65" s="47" t="s">
        <v>36</v>
      </c>
      <c r="B65" s="93" t="s">
        <v>56</v>
      </c>
      <c r="C65" s="90"/>
      <c r="D65" s="90"/>
      <c r="E65" s="90"/>
      <c r="F65" s="48">
        <f>F48</f>
        <v>0</v>
      </c>
    </row>
    <row r="66" spans="1:6" ht="15">
      <c r="A66" s="47" t="s">
        <v>39</v>
      </c>
      <c r="B66" s="93" t="s">
        <v>46</v>
      </c>
      <c r="C66" s="90"/>
      <c r="D66" s="90"/>
      <c r="E66" s="90"/>
      <c r="F66" s="48">
        <f>F52</f>
        <v>0</v>
      </c>
    </row>
    <row r="67" spans="1:6" ht="15">
      <c r="A67" s="47" t="s">
        <v>41</v>
      </c>
      <c r="B67" s="93" t="s">
        <v>64</v>
      </c>
      <c r="C67" s="90"/>
      <c r="D67" s="90"/>
      <c r="E67" s="90"/>
      <c r="F67" s="48">
        <f>F58</f>
        <v>0</v>
      </c>
    </row>
    <row r="68" spans="1:6" ht="15">
      <c r="A68" s="26" t="s">
        <v>9</v>
      </c>
      <c r="B68" s="92" t="s">
        <v>43</v>
      </c>
      <c r="C68" s="90"/>
      <c r="D68" s="90"/>
      <c r="E68" s="90"/>
      <c r="F68" s="49">
        <f>SUM(F62:F67)</f>
        <v>0</v>
      </c>
    </row>
    <row r="69" ht="13.5" customHeight="1"/>
    <row r="71" spans="1:6" ht="15.75">
      <c r="A71" s="5"/>
      <c r="B71" s="94" t="s">
        <v>130</v>
      </c>
      <c r="C71" s="95"/>
      <c r="D71" s="95"/>
      <c r="E71" s="95"/>
      <c r="F71" s="95"/>
    </row>
    <row r="72" spans="1:6" ht="15">
      <c r="A72" s="6" t="s">
        <v>6</v>
      </c>
      <c r="B72" s="91" t="s">
        <v>7</v>
      </c>
      <c r="C72" s="90"/>
      <c r="D72" s="90"/>
      <c r="E72" s="90"/>
      <c r="F72" s="90"/>
    </row>
    <row r="73" spans="1:6" ht="258" customHeight="1">
      <c r="A73" s="7" t="s">
        <v>8</v>
      </c>
      <c r="B73" s="8" t="s">
        <v>82</v>
      </c>
      <c r="C73" s="9"/>
      <c r="D73" s="10" t="s">
        <v>9</v>
      </c>
      <c r="E73" s="11"/>
      <c r="F73" s="11"/>
    </row>
    <row r="74" spans="1:6" ht="15">
      <c r="A74" s="12"/>
      <c r="B74" s="13" t="s">
        <v>10</v>
      </c>
      <c r="C74" s="14">
        <v>15</v>
      </c>
      <c r="D74" s="15" t="s">
        <v>11</v>
      </c>
      <c r="E74" s="79"/>
      <c r="F74" s="16">
        <f>C74*E74</f>
        <v>0</v>
      </c>
    </row>
    <row r="75" spans="1:6" ht="270" customHeight="1">
      <c r="A75" s="17" t="s">
        <v>12</v>
      </c>
      <c r="B75" s="18" t="s">
        <v>79</v>
      </c>
      <c r="C75" s="19"/>
      <c r="D75" s="20" t="s">
        <v>9</v>
      </c>
      <c r="E75" s="21"/>
      <c r="F75" s="21"/>
    </row>
    <row r="76" spans="1:6" ht="15">
      <c r="A76" s="12"/>
      <c r="B76" s="13" t="s">
        <v>10</v>
      </c>
      <c r="C76" s="14">
        <v>12</v>
      </c>
      <c r="D76" s="15" t="s">
        <v>11</v>
      </c>
      <c r="E76" s="79"/>
      <c r="F76" s="16">
        <f>C76*E76</f>
        <v>0</v>
      </c>
    </row>
    <row r="77" spans="1:6" ht="89.25">
      <c r="A77" s="7" t="s">
        <v>13</v>
      </c>
      <c r="B77" s="23" t="s">
        <v>67</v>
      </c>
      <c r="C77" s="9"/>
      <c r="D77" s="10" t="s">
        <v>9</v>
      </c>
      <c r="E77" s="11"/>
      <c r="F77" s="11"/>
    </row>
    <row r="78" spans="1:6" ht="15">
      <c r="A78" s="12"/>
      <c r="B78" s="13" t="s">
        <v>15</v>
      </c>
      <c r="C78" s="14">
        <v>2</v>
      </c>
      <c r="D78" s="24" t="s">
        <v>16</v>
      </c>
      <c r="E78" s="79"/>
      <c r="F78" s="16">
        <f>C78*E78</f>
        <v>0</v>
      </c>
    </row>
    <row r="79" spans="1:6" ht="76.5">
      <c r="A79" s="7" t="s">
        <v>14</v>
      </c>
      <c r="B79" s="8" t="s">
        <v>68</v>
      </c>
      <c r="C79" s="9"/>
      <c r="D79" s="10" t="s">
        <v>9</v>
      </c>
      <c r="E79" s="11"/>
      <c r="F79" s="11"/>
    </row>
    <row r="80" spans="1:6" ht="15">
      <c r="A80" s="25" t="s">
        <v>9</v>
      </c>
      <c r="B80" s="13" t="s">
        <v>10</v>
      </c>
      <c r="C80" s="14">
        <v>20</v>
      </c>
      <c r="D80" s="15" t="s">
        <v>11</v>
      </c>
      <c r="E80" s="79"/>
      <c r="F80" s="16">
        <f>C80*E80</f>
        <v>0</v>
      </c>
    </row>
    <row r="81" spans="1:6" ht="76.5">
      <c r="A81" s="7" t="s">
        <v>17</v>
      </c>
      <c r="B81" s="8" t="s">
        <v>60</v>
      </c>
      <c r="C81" s="9"/>
      <c r="D81" s="10" t="s">
        <v>9</v>
      </c>
      <c r="E81" s="11"/>
      <c r="F81" s="11"/>
    </row>
    <row r="82" spans="1:6" ht="15">
      <c r="A82" s="25" t="s">
        <v>9</v>
      </c>
      <c r="B82" s="13" t="s">
        <v>15</v>
      </c>
      <c r="C82" s="14">
        <v>6</v>
      </c>
      <c r="D82" s="15" t="s">
        <v>16</v>
      </c>
      <c r="E82" s="79"/>
      <c r="F82" s="16">
        <f>C82*E82</f>
        <v>0</v>
      </c>
    </row>
    <row r="83" spans="1:6" ht="15">
      <c r="A83" s="26" t="s">
        <v>9</v>
      </c>
      <c r="B83" s="89" t="s">
        <v>18</v>
      </c>
      <c r="C83" s="90"/>
      <c r="D83" s="90"/>
      <c r="E83" s="90"/>
      <c r="F83" s="27">
        <f>SUM(F73:F82)</f>
        <v>0</v>
      </c>
    </row>
    <row r="84" spans="1:6" ht="15">
      <c r="A84" s="6" t="s">
        <v>19</v>
      </c>
      <c r="B84" s="85" t="s">
        <v>120</v>
      </c>
      <c r="C84" s="86"/>
      <c r="D84" s="86"/>
      <c r="E84" s="86"/>
      <c r="F84" s="86"/>
    </row>
    <row r="85" spans="1:6" ht="153">
      <c r="A85" s="7" t="s">
        <v>20</v>
      </c>
      <c r="B85" s="8" t="s">
        <v>44</v>
      </c>
      <c r="C85" s="9"/>
      <c r="D85" s="10" t="s">
        <v>9</v>
      </c>
      <c r="E85" s="11"/>
      <c r="F85" s="11"/>
    </row>
    <row r="86" spans="1:6" ht="15">
      <c r="A86" s="25" t="s">
        <v>9</v>
      </c>
      <c r="B86" s="13" t="s">
        <v>15</v>
      </c>
      <c r="C86" s="14">
        <v>6</v>
      </c>
      <c r="D86" s="15" t="s">
        <v>16</v>
      </c>
      <c r="E86" s="79"/>
      <c r="F86" s="16">
        <f>C86*E86</f>
        <v>0</v>
      </c>
    </row>
    <row r="87" spans="1:6" ht="114.75">
      <c r="A87" s="7" t="s">
        <v>21</v>
      </c>
      <c r="B87" s="8" t="s">
        <v>91</v>
      </c>
      <c r="C87" s="9"/>
      <c r="D87" s="10" t="s">
        <v>9</v>
      </c>
      <c r="E87" s="11"/>
      <c r="F87" s="11"/>
    </row>
    <row r="88" spans="1:6" ht="15">
      <c r="A88" s="25" t="s">
        <v>9</v>
      </c>
      <c r="B88" s="13" t="s">
        <v>15</v>
      </c>
      <c r="C88" s="14">
        <v>2</v>
      </c>
      <c r="D88" s="15" t="s">
        <v>16</v>
      </c>
      <c r="E88" s="79"/>
      <c r="F88" s="16">
        <f>C88*E88</f>
        <v>0</v>
      </c>
    </row>
    <row r="89" spans="1:6" ht="191.25">
      <c r="A89" s="7" t="s">
        <v>24</v>
      </c>
      <c r="B89" s="8" t="s">
        <v>80</v>
      </c>
      <c r="C89" s="9"/>
      <c r="D89" s="10" t="s">
        <v>9</v>
      </c>
      <c r="E89" s="11"/>
      <c r="F89" s="11"/>
    </row>
    <row r="90" spans="1:6" ht="15">
      <c r="A90" s="25" t="s">
        <v>9</v>
      </c>
      <c r="B90" s="13" t="s">
        <v>15</v>
      </c>
      <c r="C90" s="14">
        <v>1</v>
      </c>
      <c r="D90" s="15" t="s">
        <v>16</v>
      </c>
      <c r="E90" s="79"/>
      <c r="F90" s="16">
        <f>C90*E90</f>
        <v>0</v>
      </c>
    </row>
    <row r="91" spans="1:6" ht="39.75">
      <c r="A91" s="7" t="s">
        <v>25</v>
      </c>
      <c r="B91" s="8" t="s">
        <v>69</v>
      </c>
      <c r="C91" s="9"/>
      <c r="D91" s="10" t="s">
        <v>9</v>
      </c>
      <c r="E91" s="11"/>
      <c r="F91" s="11"/>
    </row>
    <row r="92" spans="1:6" ht="15">
      <c r="A92" s="25" t="s">
        <v>9</v>
      </c>
      <c r="B92" s="13" t="s">
        <v>10</v>
      </c>
      <c r="C92" s="14">
        <v>55</v>
      </c>
      <c r="D92" s="15" t="s">
        <v>11</v>
      </c>
      <c r="E92" s="79"/>
      <c r="F92" s="16">
        <f>C92*E92</f>
        <v>0</v>
      </c>
    </row>
    <row r="93" spans="1:6" ht="39.75">
      <c r="A93" s="7" t="s">
        <v>26</v>
      </c>
      <c r="B93" s="8" t="s">
        <v>75</v>
      </c>
      <c r="C93" s="9"/>
      <c r="D93" s="10" t="s">
        <v>9</v>
      </c>
      <c r="E93" s="11"/>
      <c r="F93" s="11"/>
    </row>
    <row r="94" spans="1:6" ht="15">
      <c r="A94" s="25" t="s">
        <v>9</v>
      </c>
      <c r="B94" s="13" t="s">
        <v>10</v>
      </c>
      <c r="C94" s="14">
        <v>45</v>
      </c>
      <c r="D94" s="15" t="s">
        <v>11</v>
      </c>
      <c r="E94" s="79"/>
      <c r="F94" s="16">
        <f>C94*E94</f>
        <v>0</v>
      </c>
    </row>
    <row r="95" spans="1:6" ht="27">
      <c r="A95" s="7" t="s">
        <v>27</v>
      </c>
      <c r="B95" s="8" t="s">
        <v>71</v>
      </c>
      <c r="C95" s="9"/>
      <c r="D95" s="10" t="s">
        <v>9</v>
      </c>
      <c r="E95" s="11"/>
      <c r="F95" s="11"/>
    </row>
    <row r="96" spans="1:6" ht="15">
      <c r="A96" s="25" t="s">
        <v>9</v>
      </c>
      <c r="B96" s="13" t="s">
        <v>10</v>
      </c>
      <c r="C96" s="14">
        <v>5</v>
      </c>
      <c r="D96" s="15" t="s">
        <v>11</v>
      </c>
      <c r="E96" s="79"/>
      <c r="F96" s="16">
        <f>C96*E96</f>
        <v>0</v>
      </c>
    </row>
    <row r="97" spans="1:6" ht="38.25">
      <c r="A97" s="7" t="s">
        <v>28</v>
      </c>
      <c r="B97" s="23" t="s">
        <v>73</v>
      </c>
      <c r="C97" s="9"/>
      <c r="D97" s="10" t="s">
        <v>9</v>
      </c>
      <c r="E97" s="11"/>
      <c r="F97" s="11"/>
    </row>
    <row r="98" spans="1:6" ht="15">
      <c r="A98" s="25" t="s">
        <v>9</v>
      </c>
      <c r="B98" s="13" t="s">
        <v>10</v>
      </c>
      <c r="C98" s="14">
        <v>15</v>
      </c>
      <c r="D98" s="15" t="s">
        <v>11</v>
      </c>
      <c r="E98" s="79"/>
      <c r="F98" s="16">
        <f>C98*E98</f>
        <v>0</v>
      </c>
    </row>
    <row r="99" spans="1:6" ht="229.5">
      <c r="A99" s="7" t="s">
        <v>29</v>
      </c>
      <c r="B99" s="29" t="s">
        <v>98</v>
      </c>
      <c r="C99" s="19"/>
      <c r="D99" s="20" t="s">
        <v>9</v>
      </c>
      <c r="E99" s="21"/>
      <c r="F99" s="30"/>
    </row>
    <row r="100" spans="1:6" ht="15">
      <c r="A100" s="25" t="s">
        <v>9</v>
      </c>
      <c r="B100" s="31" t="s">
        <v>15</v>
      </c>
      <c r="C100" s="32">
        <v>1</v>
      </c>
      <c r="D100" s="33" t="s">
        <v>16</v>
      </c>
      <c r="E100" s="81"/>
      <c r="F100" s="34">
        <f>C100*E100</f>
        <v>0</v>
      </c>
    </row>
    <row r="101" spans="1:6" ht="15">
      <c r="A101" s="26" t="s">
        <v>9</v>
      </c>
      <c r="B101" s="87" t="s">
        <v>118</v>
      </c>
      <c r="C101" s="86"/>
      <c r="D101" s="86"/>
      <c r="E101" s="86"/>
      <c r="F101" s="27">
        <f>SUM(F85:F100)</f>
        <v>0</v>
      </c>
    </row>
    <row r="102" spans="1:6" ht="15">
      <c r="A102" s="6" t="s">
        <v>30</v>
      </c>
      <c r="B102" s="91" t="s">
        <v>54</v>
      </c>
      <c r="C102" s="90"/>
      <c r="D102" s="90"/>
      <c r="E102" s="90"/>
      <c r="F102" s="90"/>
    </row>
    <row r="103" spans="1:6" ht="102">
      <c r="A103" s="7" t="s">
        <v>31</v>
      </c>
      <c r="B103" s="8" t="s">
        <v>45</v>
      </c>
      <c r="C103" s="9"/>
      <c r="D103" s="10" t="s">
        <v>9</v>
      </c>
      <c r="E103" s="11"/>
      <c r="F103" s="11"/>
    </row>
    <row r="104" spans="1:6" ht="15">
      <c r="A104" s="25" t="s">
        <v>9</v>
      </c>
      <c r="B104" s="13" t="s">
        <v>15</v>
      </c>
      <c r="C104" s="14">
        <v>6</v>
      </c>
      <c r="D104" s="15" t="s">
        <v>16</v>
      </c>
      <c r="E104" s="79"/>
      <c r="F104" s="16">
        <f>C104*E104</f>
        <v>0</v>
      </c>
    </row>
    <row r="105" spans="1:6" ht="63.75">
      <c r="A105" s="7" t="s">
        <v>32</v>
      </c>
      <c r="B105" s="18" t="s">
        <v>72</v>
      </c>
      <c r="C105" s="9"/>
      <c r="D105" s="10" t="s">
        <v>9</v>
      </c>
      <c r="E105" s="11"/>
      <c r="F105" s="11"/>
    </row>
    <row r="106" spans="1:6" ht="15">
      <c r="A106" s="25" t="s">
        <v>9</v>
      </c>
      <c r="B106" s="13" t="s">
        <v>15</v>
      </c>
      <c r="C106" s="14">
        <v>1</v>
      </c>
      <c r="D106" s="15" t="s">
        <v>16</v>
      </c>
      <c r="E106" s="79"/>
      <c r="F106" s="16">
        <f>C106*E106</f>
        <v>0</v>
      </c>
    </row>
    <row r="107" spans="1:6" ht="25.5">
      <c r="A107" s="7" t="s">
        <v>33</v>
      </c>
      <c r="B107" s="18" t="s">
        <v>63</v>
      </c>
      <c r="C107" s="19"/>
      <c r="D107" s="20" t="s">
        <v>9</v>
      </c>
      <c r="E107" s="21"/>
      <c r="F107" s="21"/>
    </row>
    <row r="108" spans="1:6" ht="15">
      <c r="A108" s="25" t="s">
        <v>9</v>
      </c>
      <c r="B108" s="31" t="s">
        <v>10</v>
      </c>
      <c r="C108" s="32">
        <v>100</v>
      </c>
      <c r="D108" s="36" t="s">
        <v>11</v>
      </c>
      <c r="E108" s="81"/>
      <c r="F108" s="37">
        <f>C108*E108</f>
        <v>0</v>
      </c>
    </row>
    <row r="109" spans="1:6" ht="38.25">
      <c r="A109" s="7" t="s">
        <v>34</v>
      </c>
      <c r="B109" s="29" t="s">
        <v>99</v>
      </c>
      <c r="C109" s="19"/>
      <c r="D109" s="20" t="s">
        <v>9</v>
      </c>
      <c r="E109" s="21"/>
      <c r="F109" s="21"/>
    </row>
    <row r="110" spans="1:6" ht="15">
      <c r="A110" s="25" t="s">
        <v>9</v>
      </c>
      <c r="B110" s="31" t="s">
        <v>15</v>
      </c>
      <c r="C110" s="32">
        <v>1</v>
      </c>
      <c r="D110" s="36" t="s">
        <v>16</v>
      </c>
      <c r="E110" s="81"/>
      <c r="F110" s="37">
        <f>C110*E110</f>
        <v>0</v>
      </c>
    </row>
    <row r="111" spans="1:6" ht="51">
      <c r="A111" s="17" t="s">
        <v>35</v>
      </c>
      <c r="B111" s="29" t="s">
        <v>100</v>
      </c>
      <c r="C111" s="19"/>
      <c r="D111" s="20" t="s">
        <v>9</v>
      </c>
      <c r="E111" s="21"/>
      <c r="F111" s="21"/>
    </row>
    <row r="112" spans="1:6" ht="15">
      <c r="A112" s="50" t="s">
        <v>9</v>
      </c>
      <c r="B112" s="31" t="s">
        <v>15</v>
      </c>
      <c r="C112" s="32">
        <v>1</v>
      </c>
      <c r="D112" s="33" t="s">
        <v>16</v>
      </c>
      <c r="E112" s="81"/>
      <c r="F112" s="37">
        <f>C112*E112</f>
        <v>0</v>
      </c>
    </row>
    <row r="113" spans="1:6" ht="15">
      <c r="A113" s="26" t="s">
        <v>9</v>
      </c>
      <c r="B113" s="87" t="s">
        <v>55</v>
      </c>
      <c r="C113" s="86"/>
      <c r="D113" s="86"/>
      <c r="E113" s="86"/>
      <c r="F113" s="39">
        <f>SUM(F103:F112)</f>
        <v>0</v>
      </c>
    </row>
    <row r="114" spans="1:6" ht="15">
      <c r="A114" s="6" t="s">
        <v>36</v>
      </c>
      <c r="B114" s="85" t="s">
        <v>56</v>
      </c>
      <c r="C114" s="86"/>
      <c r="D114" s="86"/>
      <c r="E114" s="86"/>
      <c r="F114" s="86"/>
    </row>
    <row r="115" spans="1:6" ht="25.5">
      <c r="A115" s="7" t="s">
        <v>37</v>
      </c>
      <c r="B115" s="18" t="s">
        <v>76</v>
      </c>
      <c r="C115" s="19"/>
      <c r="D115" s="20" t="s">
        <v>9</v>
      </c>
      <c r="E115" s="21"/>
      <c r="F115" s="21"/>
    </row>
    <row r="116" spans="1:6" ht="15">
      <c r="A116" s="25" t="s">
        <v>9</v>
      </c>
      <c r="B116" s="31" t="s">
        <v>22</v>
      </c>
      <c r="C116" s="32">
        <v>1</v>
      </c>
      <c r="D116" s="36" t="s">
        <v>23</v>
      </c>
      <c r="E116" s="81"/>
      <c r="F116" s="37">
        <f>C116*E116</f>
        <v>0</v>
      </c>
    </row>
    <row r="117" spans="1:6" ht="92.25" customHeight="1">
      <c r="A117" s="7" t="s">
        <v>38</v>
      </c>
      <c r="B117" s="29" t="s">
        <v>119</v>
      </c>
      <c r="C117" s="19"/>
      <c r="D117" s="20" t="s">
        <v>9</v>
      </c>
      <c r="E117" s="21"/>
      <c r="F117" s="21"/>
    </row>
    <row r="118" spans="1:6" ht="15">
      <c r="A118" s="25" t="s">
        <v>9</v>
      </c>
      <c r="B118" s="13" t="s">
        <v>22</v>
      </c>
      <c r="C118" s="14">
        <v>1</v>
      </c>
      <c r="D118" s="15" t="s">
        <v>23</v>
      </c>
      <c r="E118" s="79"/>
      <c r="F118" s="16">
        <f>C118*E118</f>
        <v>0</v>
      </c>
    </row>
    <row r="119" spans="1:6" ht="15">
      <c r="A119" s="26" t="s">
        <v>9</v>
      </c>
      <c r="B119" s="89" t="s">
        <v>57</v>
      </c>
      <c r="C119" s="90"/>
      <c r="D119" s="90"/>
      <c r="E119" s="90"/>
      <c r="F119" s="27">
        <f>SUM(F115:F118)</f>
        <v>0</v>
      </c>
    </row>
    <row r="120" spans="1:6" ht="15">
      <c r="A120" s="6" t="s">
        <v>39</v>
      </c>
      <c r="B120" s="91" t="s">
        <v>46</v>
      </c>
      <c r="C120" s="90"/>
      <c r="D120" s="90"/>
      <c r="E120" s="90"/>
      <c r="F120" s="90"/>
    </row>
    <row r="121" spans="1:6" ht="15">
      <c r="A121" s="7" t="s">
        <v>40</v>
      </c>
      <c r="B121" s="18" t="s">
        <v>48</v>
      </c>
      <c r="C121" s="19"/>
      <c r="D121" s="20" t="s">
        <v>9</v>
      </c>
      <c r="E121" s="21"/>
      <c r="F121" s="21"/>
    </row>
    <row r="122" spans="1:6" ht="15">
      <c r="A122" s="25" t="s">
        <v>9</v>
      </c>
      <c r="B122" s="31" t="s">
        <v>22</v>
      </c>
      <c r="C122" s="32">
        <v>1</v>
      </c>
      <c r="D122" s="36" t="s">
        <v>23</v>
      </c>
      <c r="E122" s="81"/>
      <c r="F122" s="16">
        <f>C122*E122</f>
        <v>0</v>
      </c>
    </row>
    <row r="123" spans="1:6" ht="15">
      <c r="A123" s="26" t="s">
        <v>9</v>
      </c>
      <c r="B123" s="87" t="s">
        <v>49</v>
      </c>
      <c r="C123" s="86"/>
      <c r="D123" s="86"/>
      <c r="E123" s="86"/>
      <c r="F123" s="39">
        <f>SUM(F121:F122)</f>
        <v>0</v>
      </c>
    </row>
    <row r="124" spans="1:6" ht="15">
      <c r="A124" s="6" t="s">
        <v>41</v>
      </c>
      <c r="B124" s="85" t="s">
        <v>64</v>
      </c>
      <c r="C124" s="86"/>
      <c r="D124" s="86"/>
      <c r="E124" s="86"/>
      <c r="F124" s="86"/>
    </row>
    <row r="125" spans="1:6" ht="15">
      <c r="A125" s="7" t="s">
        <v>42</v>
      </c>
      <c r="B125" s="18" t="s">
        <v>51</v>
      </c>
      <c r="C125" s="19"/>
      <c r="D125" s="20" t="s">
        <v>9</v>
      </c>
      <c r="E125" s="21"/>
      <c r="F125" s="21"/>
    </row>
    <row r="126" spans="1:6" ht="15">
      <c r="A126" s="25" t="s">
        <v>9</v>
      </c>
      <c r="B126" s="13" t="s">
        <v>15</v>
      </c>
      <c r="C126" s="14">
        <v>1</v>
      </c>
      <c r="D126" s="15" t="s">
        <v>16</v>
      </c>
      <c r="E126" s="79"/>
      <c r="F126" s="16">
        <f>C126*E126</f>
        <v>0</v>
      </c>
    </row>
    <row r="127" spans="1:6" ht="25.5">
      <c r="A127" s="7" t="s">
        <v>65</v>
      </c>
      <c r="B127" s="29" t="s">
        <v>66</v>
      </c>
      <c r="C127" s="19"/>
      <c r="D127" s="20" t="s">
        <v>9</v>
      </c>
      <c r="E127" s="21"/>
      <c r="F127" s="21"/>
    </row>
    <row r="128" spans="1:6" ht="15">
      <c r="A128" s="25" t="s">
        <v>9</v>
      </c>
      <c r="B128" s="13" t="s">
        <v>15</v>
      </c>
      <c r="C128" s="14">
        <v>1</v>
      </c>
      <c r="D128" s="15" t="s">
        <v>16</v>
      </c>
      <c r="E128" s="79"/>
      <c r="F128" s="16">
        <f>C128*E128</f>
        <v>0</v>
      </c>
    </row>
    <row r="129" spans="1:6" ht="15">
      <c r="A129" s="26" t="s">
        <v>9</v>
      </c>
      <c r="B129" s="89" t="s">
        <v>83</v>
      </c>
      <c r="C129" s="90"/>
      <c r="D129" s="90"/>
      <c r="E129" s="90"/>
      <c r="F129" s="27">
        <f>SUM(F125:F128)</f>
        <v>0</v>
      </c>
    </row>
    <row r="130" spans="1:6" ht="15">
      <c r="A130" s="41"/>
      <c r="B130" s="42"/>
      <c r="C130" s="43"/>
      <c r="D130" s="43"/>
      <c r="E130" s="43"/>
      <c r="F130" s="44"/>
    </row>
    <row r="132" spans="1:6" ht="15">
      <c r="A132" s="46"/>
      <c r="B132" s="91" t="s">
        <v>81</v>
      </c>
      <c r="C132" s="90"/>
      <c r="D132" s="90"/>
      <c r="E132" s="90"/>
      <c r="F132" s="90"/>
    </row>
    <row r="133" spans="1:6" ht="15">
      <c r="A133" s="47" t="s">
        <v>6</v>
      </c>
      <c r="B133" s="93" t="s">
        <v>7</v>
      </c>
      <c r="C133" s="90"/>
      <c r="D133" s="90"/>
      <c r="E133" s="90"/>
      <c r="F133" s="48">
        <f>F83</f>
        <v>0</v>
      </c>
    </row>
    <row r="134" spans="1:6" ht="15">
      <c r="A134" s="47" t="s">
        <v>19</v>
      </c>
      <c r="B134" s="93" t="s">
        <v>52</v>
      </c>
      <c r="C134" s="90"/>
      <c r="D134" s="90"/>
      <c r="E134" s="90"/>
      <c r="F134" s="48">
        <f>F101</f>
        <v>0</v>
      </c>
    </row>
    <row r="135" spans="1:6" ht="15">
      <c r="A135" s="47" t="s">
        <v>30</v>
      </c>
      <c r="B135" s="93" t="s">
        <v>54</v>
      </c>
      <c r="C135" s="90"/>
      <c r="D135" s="90"/>
      <c r="E135" s="90"/>
      <c r="F135" s="48">
        <f>F113</f>
        <v>0</v>
      </c>
    </row>
    <row r="136" spans="1:6" ht="15">
      <c r="A136" s="47" t="s">
        <v>36</v>
      </c>
      <c r="B136" s="93" t="s">
        <v>56</v>
      </c>
      <c r="C136" s="90"/>
      <c r="D136" s="90"/>
      <c r="E136" s="90"/>
      <c r="F136" s="48">
        <f>F119</f>
        <v>0</v>
      </c>
    </row>
    <row r="137" spans="1:6" ht="15">
      <c r="A137" s="47" t="s">
        <v>39</v>
      </c>
      <c r="B137" s="93" t="s">
        <v>46</v>
      </c>
      <c r="C137" s="90"/>
      <c r="D137" s="90"/>
      <c r="E137" s="90"/>
      <c r="F137" s="48">
        <f>F123</f>
        <v>0</v>
      </c>
    </row>
    <row r="138" spans="1:6" ht="15">
      <c r="A138" s="47" t="s">
        <v>41</v>
      </c>
      <c r="B138" s="93" t="s">
        <v>64</v>
      </c>
      <c r="C138" s="90"/>
      <c r="D138" s="90"/>
      <c r="E138" s="90"/>
      <c r="F138" s="48">
        <f>F129</f>
        <v>0</v>
      </c>
    </row>
    <row r="139" spans="1:6" ht="15">
      <c r="A139" s="26" t="s">
        <v>9</v>
      </c>
      <c r="B139" s="92" t="s">
        <v>43</v>
      </c>
      <c r="C139" s="90"/>
      <c r="D139" s="90"/>
      <c r="E139" s="90"/>
      <c r="F139" s="49">
        <f>SUM(F133:F138)</f>
        <v>0</v>
      </c>
    </row>
    <row r="141" spans="1:6" ht="15.75">
      <c r="A141" s="5"/>
      <c r="B141" s="94" t="s">
        <v>131</v>
      </c>
      <c r="C141" s="95"/>
      <c r="D141" s="95"/>
      <c r="E141" s="95"/>
      <c r="F141" s="95"/>
    </row>
    <row r="142" spans="1:6" ht="15">
      <c r="A142" s="6" t="s">
        <v>6</v>
      </c>
      <c r="B142" s="91" t="s">
        <v>94</v>
      </c>
      <c r="C142" s="90"/>
      <c r="D142" s="90"/>
      <c r="E142" s="90"/>
      <c r="F142" s="90"/>
    </row>
    <row r="143" spans="1:2" ht="140.25">
      <c r="A143" s="7" t="s">
        <v>8</v>
      </c>
      <c r="B143" s="23" t="s">
        <v>121</v>
      </c>
    </row>
    <row r="144" spans="1:6" ht="15">
      <c r="A144" s="5"/>
      <c r="B144" s="13" t="s">
        <v>15</v>
      </c>
      <c r="C144" s="14">
        <v>2</v>
      </c>
      <c r="D144" s="14" t="s">
        <v>16</v>
      </c>
      <c r="E144" s="79"/>
      <c r="F144" s="16">
        <f>C144*E144</f>
        <v>0</v>
      </c>
    </row>
    <row r="145" spans="1:6" ht="140.25">
      <c r="A145" s="51" t="s">
        <v>12</v>
      </c>
      <c r="B145" s="52" t="s">
        <v>122</v>
      </c>
      <c r="C145" s="53"/>
      <c r="D145" s="53"/>
      <c r="E145" s="54"/>
      <c r="F145" s="54"/>
    </row>
    <row r="146" spans="1:6" ht="15">
      <c r="A146" s="5"/>
      <c r="B146" s="13" t="s">
        <v>15</v>
      </c>
      <c r="C146" s="14">
        <v>2</v>
      </c>
      <c r="D146" s="14" t="s">
        <v>92</v>
      </c>
      <c r="E146" s="79"/>
      <c r="F146" s="16">
        <f>C146*E146</f>
        <v>0</v>
      </c>
    </row>
    <row r="147" spans="1:6" ht="178.5">
      <c r="A147" s="51" t="s">
        <v>13</v>
      </c>
      <c r="B147" s="55" t="s">
        <v>123</v>
      </c>
      <c r="C147" s="56"/>
      <c r="D147" s="56"/>
      <c r="E147" s="56"/>
      <c r="F147" s="56"/>
    </row>
    <row r="148" spans="1:6" s="57" customFormat="1" ht="27.75" customHeight="1">
      <c r="A148" s="5"/>
      <c r="B148" s="13" t="s">
        <v>15</v>
      </c>
      <c r="C148" s="14">
        <v>1</v>
      </c>
      <c r="D148" s="14" t="s">
        <v>16</v>
      </c>
      <c r="E148" s="79"/>
      <c r="F148" s="16">
        <f>C148*E148</f>
        <v>0</v>
      </c>
    </row>
    <row r="149" spans="1:6" s="57" customFormat="1" ht="15" customHeight="1">
      <c r="A149" s="26" t="s">
        <v>9</v>
      </c>
      <c r="B149" s="89" t="s">
        <v>97</v>
      </c>
      <c r="C149" s="90"/>
      <c r="D149" s="90"/>
      <c r="E149" s="90"/>
      <c r="F149" s="27">
        <f>SUM(F143:F148)</f>
        <v>0</v>
      </c>
    </row>
    <row r="150" spans="1:6" s="57" customFormat="1" ht="15">
      <c r="A150" s="6" t="s">
        <v>19</v>
      </c>
      <c r="B150" s="91" t="s">
        <v>7</v>
      </c>
      <c r="C150" s="90"/>
      <c r="D150" s="90"/>
      <c r="E150" s="90"/>
      <c r="F150" s="90"/>
    </row>
    <row r="151" spans="1:6" s="57" customFormat="1" ht="243.75">
      <c r="A151" s="7" t="s">
        <v>20</v>
      </c>
      <c r="B151" s="8" t="s">
        <v>82</v>
      </c>
      <c r="C151" s="9"/>
      <c r="D151" s="10" t="s">
        <v>9</v>
      </c>
      <c r="E151" s="11"/>
      <c r="F151" s="11"/>
    </row>
    <row r="152" spans="1:6" s="57" customFormat="1" ht="15">
      <c r="A152" s="12"/>
      <c r="B152" s="13" t="s">
        <v>10</v>
      </c>
      <c r="C152" s="14">
        <v>15</v>
      </c>
      <c r="D152" s="15" t="s">
        <v>11</v>
      </c>
      <c r="E152" s="79"/>
      <c r="F152" s="16">
        <f>C152*E152</f>
        <v>0</v>
      </c>
    </row>
    <row r="153" spans="1:6" s="57" customFormat="1" ht="256.5">
      <c r="A153" s="17" t="s">
        <v>21</v>
      </c>
      <c r="B153" s="18" t="s">
        <v>79</v>
      </c>
      <c r="C153" s="19"/>
      <c r="D153" s="20" t="s">
        <v>9</v>
      </c>
      <c r="E153" s="21"/>
      <c r="F153" s="21"/>
    </row>
    <row r="154" spans="1:6" s="57" customFormat="1" ht="15">
      <c r="A154" s="12"/>
      <c r="B154" s="13" t="s">
        <v>10</v>
      </c>
      <c r="C154" s="14">
        <v>20</v>
      </c>
      <c r="D154" s="15" t="s">
        <v>11</v>
      </c>
      <c r="E154" s="79"/>
      <c r="F154" s="16">
        <f>C154*E154</f>
        <v>0</v>
      </c>
    </row>
    <row r="155" spans="1:6" s="57" customFormat="1" ht="89.25">
      <c r="A155" s="7" t="s">
        <v>24</v>
      </c>
      <c r="B155" s="23" t="s">
        <v>67</v>
      </c>
      <c r="C155" s="9"/>
      <c r="D155" s="10" t="s">
        <v>9</v>
      </c>
      <c r="E155" s="82"/>
      <c r="F155" s="11"/>
    </row>
    <row r="156" spans="1:6" ht="15">
      <c r="A156" s="12"/>
      <c r="B156" s="13" t="s">
        <v>15</v>
      </c>
      <c r="C156" s="14">
        <v>2</v>
      </c>
      <c r="D156" s="24" t="s">
        <v>16</v>
      </c>
      <c r="E156" s="79"/>
      <c r="F156" s="16">
        <f>C156*E156</f>
        <v>0</v>
      </c>
    </row>
    <row r="157" spans="1:6" ht="15">
      <c r="A157" s="26" t="s">
        <v>9</v>
      </c>
      <c r="B157" s="89" t="s">
        <v>18</v>
      </c>
      <c r="C157" s="90"/>
      <c r="D157" s="90"/>
      <c r="E157" s="90"/>
      <c r="F157" s="27">
        <f>SUM(F151:F156)</f>
        <v>0</v>
      </c>
    </row>
    <row r="158" spans="1:6" ht="15">
      <c r="A158" s="6" t="s">
        <v>30</v>
      </c>
      <c r="B158" s="91" t="s">
        <v>84</v>
      </c>
      <c r="C158" s="90"/>
      <c r="D158" s="90"/>
      <c r="E158" s="90"/>
      <c r="F158" s="90"/>
    </row>
    <row r="159" spans="1:6" ht="260.25" customHeight="1">
      <c r="A159" s="7" t="s">
        <v>31</v>
      </c>
      <c r="B159" s="23" t="s">
        <v>124</v>
      </c>
      <c r="C159" s="9"/>
      <c r="D159" s="10" t="s">
        <v>9</v>
      </c>
      <c r="E159" s="11"/>
      <c r="F159" s="11"/>
    </row>
    <row r="160" spans="1:6" ht="15">
      <c r="A160" s="25" t="s">
        <v>9</v>
      </c>
      <c r="B160" s="13" t="s">
        <v>15</v>
      </c>
      <c r="C160" s="14">
        <v>1</v>
      </c>
      <c r="D160" s="15" t="s">
        <v>16</v>
      </c>
      <c r="E160" s="79"/>
      <c r="F160" s="16">
        <f>C160*E160</f>
        <v>0</v>
      </c>
    </row>
    <row r="161" spans="1:6" ht="178.5">
      <c r="A161" s="7" t="s">
        <v>32</v>
      </c>
      <c r="B161" s="8" t="s">
        <v>86</v>
      </c>
      <c r="C161" s="9"/>
      <c r="D161" s="10" t="s">
        <v>9</v>
      </c>
      <c r="E161" s="11"/>
      <c r="F161" s="11"/>
    </row>
    <row r="162" spans="1:6" ht="15">
      <c r="A162" s="25" t="s">
        <v>9</v>
      </c>
      <c r="B162" s="13" t="s">
        <v>15</v>
      </c>
      <c r="C162" s="14">
        <v>1</v>
      </c>
      <c r="D162" s="15" t="s">
        <v>16</v>
      </c>
      <c r="E162" s="79"/>
      <c r="F162" s="16">
        <f>C162*E162</f>
        <v>0</v>
      </c>
    </row>
    <row r="163" spans="1:6" ht="27">
      <c r="A163" s="7" t="s">
        <v>33</v>
      </c>
      <c r="B163" s="8" t="s">
        <v>85</v>
      </c>
      <c r="C163" s="9"/>
      <c r="D163" s="10" t="s">
        <v>9</v>
      </c>
      <c r="E163" s="11"/>
      <c r="F163" s="11"/>
    </row>
    <row r="164" spans="1:6" ht="15">
      <c r="A164" s="25" t="s">
        <v>9</v>
      </c>
      <c r="B164" s="13" t="s">
        <v>10</v>
      </c>
      <c r="C164" s="14">
        <v>60</v>
      </c>
      <c r="D164" s="15" t="s">
        <v>11</v>
      </c>
      <c r="E164" s="79"/>
      <c r="F164" s="16">
        <f>C164*E164</f>
        <v>0</v>
      </c>
    </row>
    <row r="165" spans="1:6" ht="38.25">
      <c r="A165" s="7" t="s">
        <v>34</v>
      </c>
      <c r="B165" s="23" t="s">
        <v>73</v>
      </c>
      <c r="C165" s="9"/>
      <c r="D165" s="10" t="s">
        <v>9</v>
      </c>
      <c r="E165" s="11"/>
      <c r="F165" s="11"/>
    </row>
    <row r="166" spans="1:6" ht="15">
      <c r="A166" s="25" t="s">
        <v>9</v>
      </c>
      <c r="B166" s="13" t="s">
        <v>10</v>
      </c>
      <c r="C166" s="14">
        <v>10</v>
      </c>
      <c r="D166" s="15" t="s">
        <v>11</v>
      </c>
      <c r="E166" s="79"/>
      <c r="F166" s="16">
        <f>C166*E166</f>
        <v>0</v>
      </c>
    </row>
    <row r="167" spans="1:6" ht="15">
      <c r="A167" s="26" t="s">
        <v>9</v>
      </c>
      <c r="B167" s="89" t="s">
        <v>53</v>
      </c>
      <c r="C167" s="90"/>
      <c r="D167" s="90"/>
      <c r="E167" s="90"/>
      <c r="F167" s="27">
        <f>SUM(F159:F166)</f>
        <v>0</v>
      </c>
    </row>
    <row r="168" spans="1:6" ht="15">
      <c r="A168" s="6" t="s">
        <v>36</v>
      </c>
      <c r="B168" s="91" t="s">
        <v>54</v>
      </c>
      <c r="C168" s="90"/>
      <c r="D168" s="90"/>
      <c r="E168" s="90"/>
      <c r="F168" s="90"/>
    </row>
    <row r="169" spans="1:6" ht="63.75">
      <c r="A169" s="7" t="s">
        <v>37</v>
      </c>
      <c r="B169" s="18" t="s">
        <v>72</v>
      </c>
      <c r="C169" s="9"/>
      <c r="D169" s="10" t="s">
        <v>9</v>
      </c>
      <c r="E169" s="11"/>
      <c r="F169" s="11"/>
    </row>
    <row r="170" spans="1:6" ht="15">
      <c r="A170" s="25" t="s">
        <v>9</v>
      </c>
      <c r="B170" s="13" t="s">
        <v>15</v>
      </c>
      <c r="C170" s="14">
        <v>1</v>
      </c>
      <c r="D170" s="15" t="s">
        <v>16</v>
      </c>
      <c r="E170" s="79"/>
      <c r="F170" s="16">
        <f>C170*E170</f>
        <v>0</v>
      </c>
    </row>
    <row r="171" spans="1:6" ht="25.5">
      <c r="A171" s="7" t="s">
        <v>38</v>
      </c>
      <c r="B171" s="8" t="s">
        <v>87</v>
      </c>
      <c r="C171" s="9"/>
      <c r="D171" s="10" t="s">
        <v>9</v>
      </c>
      <c r="E171" s="11"/>
      <c r="F171" s="11"/>
    </row>
    <row r="172" spans="1:6" ht="15">
      <c r="A172" s="25" t="s">
        <v>9</v>
      </c>
      <c r="B172" s="13" t="s">
        <v>10</v>
      </c>
      <c r="C172" s="14">
        <v>60</v>
      </c>
      <c r="D172" s="15" t="s">
        <v>11</v>
      </c>
      <c r="E172" s="79"/>
      <c r="F172" s="16">
        <f>C172*E172</f>
        <v>0</v>
      </c>
    </row>
    <row r="173" spans="1:6" ht="15">
      <c r="A173" s="26" t="s">
        <v>9</v>
      </c>
      <c r="B173" s="89" t="s">
        <v>55</v>
      </c>
      <c r="C173" s="90"/>
      <c r="D173" s="90"/>
      <c r="E173" s="90"/>
      <c r="F173" s="27">
        <f>SUM(F169:F172)</f>
        <v>0</v>
      </c>
    </row>
    <row r="174" spans="1:6" ht="15">
      <c r="A174" s="6" t="s">
        <v>39</v>
      </c>
      <c r="B174" s="91" t="s">
        <v>56</v>
      </c>
      <c r="C174" s="90"/>
      <c r="D174" s="90"/>
      <c r="E174" s="90"/>
      <c r="F174" s="90"/>
    </row>
    <row r="175" spans="1:6" ht="29.25" customHeight="1">
      <c r="A175" s="7" t="s">
        <v>40</v>
      </c>
      <c r="B175" s="8" t="s">
        <v>88</v>
      </c>
      <c r="C175" s="9"/>
      <c r="D175" s="10" t="s">
        <v>9</v>
      </c>
      <c r="E175" s="11"/>
      <c r="F175" s="11"/>
    </row>
    <row r="176" spans="1:6" ht="15">
      <c r="A176" s="25" t="s">
        <v>9</v>
      </c>
      <c r="B176" s="13" t="s">
        <v>22</v>
      </c>
      <c r="C176" s="14">
        <v>1</v>
      </c>
      <c r="D176" s="15" t="s">
        <v>23</v>
      </c>
      <c r="E176" s="79"/>
      <c r="F176" s="16">
        <f>C176*E176</f>
        <v>0</v>
      </c>
    </row>
    <row r="177" spans="1:6" ht="93.75" customHeight="1">
      <c r="A177" s="7" t="s">
        <v>47</v>
      </c>
      <c r="B177" s="23" t="s">
        <v>119</v>
      </c>
      <c r="C177" s="9"/>
      <c r="D177" s="10" t="s">
        <v>9</v>
      </c>
      <c r="E177" s="11"/>
      <c r="F177" s="11"/>
    </row>
    <row r="178" spans="1:6" ht="15">
      <c r="A178" s="25" t="s">
        <v>9</v>
      </c>
      <c r="B178" s="13" t="s">
        <v>22</v>
      </c>
      <c r="C178" s="14">
        <v>1</v>
      </c>
      <c r="D178" s="15" t="s">
        <v>23</v>
      </c>
      <c r="E178" s="79"/>
      <c r="F178" s="16">
        <f>C178*E178</f>
        <v>0</v>
      </c>
    </row>
    <row r="179" spans="1:6" ht="15">
      <c r="A179" s="26" t="s">
        <v>9</v>
      </c>
      <c r="B179" s="89" t="s">
        <v>57</v>
      </c>
      <c r="C179" s="90"/>
      <c r="D179" s="90"/>
      <c r="E179" s="90"/>
      <c r="F179" s="27">
        <f>SUM(F175:F178)</f>
        <v>0</v>
      </c>
    </row>
    <row r="180" spans="1:6" ht="15">
      <c r="A180" s="6" t="s">
        <v>41</v>
      </c>
      <c r="B180" s="91" t="s">
        <v>46</v>
      </c>
      <c r="C180" s="90"/>
      <c r="D180" s="90"/>
      <c r="E180" s="90"/>
      <c r="F180" s="90"/>
    </row>
    <row r="181" spans="1:6" ht="15">
      <c r="A181" s="7" t="s">
        <v>42</v>
      </c>
      <c r="B181" s="18" t="s">
        <v>48</v>
      </c>
      <c r="C181" s="19"/>
      <c r="D181" s="20" t="s">
        <v>9</v>
      </c>
      <c r="E181" s="21"/>
      <c r="F181" s="21"/>
    </row>
    <row r="182" spans="1:6" ht="15">
      <c r="A182" s="25" t="s">
        <v>9</v>
      </c>
      <c r="B182" s="31" t="s">
        <v>22</v>
      </c>
      <c r="C182" s="32">
        <v>1</v>
      </c>
      <c r="D182" s="36" t="s">
        <v>23</v>
      </c>
      <c r="E182" s="81"/>
      <c r="F182" s="16">
        <f>C182*E182</f>
        <v>0</v>
      </c>
    </row>
    <row r="183" spans="1:6" ht="15">
      <c r="A183" s="26" t="s">
        <v>9</v>
      </c>
      <c r="B183" s="87" t="s">
        <v>49</v>
      </c>
      <c r="C183" s="86"/>
      <c r="D183" s="86"/>
      <c r="E183" s="86"/>
      <c r="F183" s="39">
        <f>SUM(F181:F182)</f>
        <v>0</v>
      </c>
    </row>
    <row r="184" spans="1:6" ht="15">
      <c r="A184" s="6" t="s">
        <v>58</v>
      </c>
      <c r="B184" s="85" t="s">
        <v>64</v>
      </c>
      <c r="C184" s="86"/>
      <c r="D184" s="86"/>
      <c r="E184" s="86"/>
      <c r="F184" s="86"/>
    </row>
    <row r="185" spans="1:6" ht="15">
      <c r="A185" s="7" t="s">
        <v>95</v>
      </c>
      <c r="B185" s="18" t="s">
        <v>51</v>
      </c>
      <c r="C185" s="19"/>
      <c r="D185" s="20" t="s">
        <v>9</v>
      </c>
      <c r="E185" s="21"/>
      <c r="F185" s="21"/>
    </row>
    <row r="186" spans="1:6" ht="15">
      <c r="A186" s="25" t="s">
        <v>9</v>
      </c>
      <c r="B186" s="13" t="s">
        <v>15</v>
      </c>
      <c r="C186" s="14">
        <v>1</v>
      </c>
      <c r="D186" s="15" t="s">
        <v>16</v>
      </c>
      <c r="E186" s="79"/>
      <c r="F186" s="16">
        <f>C186*E186</f>
        <v>0</v>
      </c>
    </row>
    <row r="187" spans="1:6" ht="25.5">
      <c r="A187" s="7" t="s">
        <v>96</v>
      </c>
      <c r="B187" s="29" t="s">
        <v>66</v>
      </c>
      <c r="C187" s="19"/>
      <c r="D187" s="20" t="s">
        <v>9</v>
      </c>
      <c r="E187" s="21"/>
      <c r="F187" s="21"/>
    </row>
    <row r="188" spans="1:6" ht="15">
      <c r="A188" s="25" t="s">
        <v>9</v>
      </c>
      <c r="B188" s="13" t="s">
        <v>15</v>
      </c>
      <c r="C188" s="14">
        <v>1</v>
      </c>
      <c r="D188" s="15" t="s">
        <v>16</v>
      </c>
      <c r="E188" s="79"/>
      <c r="F188" s="16">
        <f>C188*E188</f>
        <v>0</v>
      </c>
    </row>
    <row r="189" spans="1:6" ht="15">
      <c r="A189" s="26" t="s">
        <v>9</v>
      </c>
      <c r="B189" s="89" t="s">
        <v>83</v>
      </c>
      <c r="C189" s="90"/>
      <c r="D189" s="90"/>
      <c r="E189" s="90"/>
      <c r="F189" s="27">
        <f>SUM(F185:F188)</f>
        <v>0</v>
      </c>
    </row>
    <row r="191" spans="1:6" ht="15">
      <c r="A191" s="46"/>
      <c r="B191" s="91" t="s">
        <v>89</v>
      </c>
      <c r="C191" s="90"/>
      <c r="D191" s="90"/>
      <c r="E191" s="90"/>
      <c r="F191" s="90"/>
    </row>
    <row r="192" spans="1:6" ht="15">
      <c r="A192" s="47" t="s">
        <v>6</v>
      </c>
      <c r="B192" s="93" t="s">
        <v>94</v>
      </c>
      <c r="C192" s="90"/>
      <c r="D192" s="90"/>
      <c r="E192" s="90"/>
      <c r="F192" s="48">
        <f>F149</f>
        <v>0</v>
      </c>
    </row>
    <row r="193" spans="1:6" ht="15">
      <c r="A193" s="47" t="s">
        <v>19</v>
      </c>
      <c r="B193" s="93" t="s">
        <v>7</v>
      </c>
      <c r="C193" s="90"/>
      <c r="D193" s="90"/>
      <c r="E193" s="90"/>
      <c r="F193" s="48">
        <f>F157</f>
        <v>0</v>
      </c>
    </row>
    <row r="194" spans="1:6" ht="15">
      <c r="A194" s="47" t="s">
        <v>30</v>
      </c>
      <c r="B194" s="93" t="s">
        <v>84</v>
      </c>
      <c r="C194" s="90"/>
      <c r="D194" s="90"/>
      <c r="E194" s="90"/>
      <c r="F194" s="48">
        <f>F167</f>
        <v>0</v>
      </c>
    </row>
    <row r="195" spans="1:6" ht="15">
      <c r="A195" s="47" t="s">
        <v>36</v>
      </c>
      <c r="B195" s="93" t="s">
        <v>54</v>
      </c>
      <c r="C195" s="90"/>
      <c r="D195" s="90"/>
      <c r="E195" s="90"/>
      <c r="F195" s="48">
        <f>F173</f>
        <v>0</v>
      </c>
    </row>
    <row r="196" spans="1:6" ht="15">
      <c r="A196" s="47" t="s">
        <v>39</v>
      </c>
      <c r="B196" s="93" t="s">
        <v>56</v>
      </c>
      <c r="C196" s="90"/>
      <c r="D196" s="90"/>
      <c r="E196" s="90"/>
      <c r="F196" s="48">
        <f>F179</f>
        <v>0</v>
      </c>
    </row>
    <row r="197" spans="1:6" ht="15">
      <c r="A197" s="47" t="s">
        <v>41</v>
      </c>
      <c r="B197" s="93" t="s">
        <v>46</v>
      </c>
      <c r="C197" s="90"/>
      <c r="D197" s="90"/>
      <c r="E197" s="90"/>
      <c r="F197" s="48">
        <f>F183</f>
        <v>0</v>
      </c>
    </row>
    <row r="198" spans="1:6" ht="15">
      <c r="A198" s="47" t="s">
        <v>58</v>
      </c>
      <c r="B198" s="93" t="s">
        <v>64</v>
      </c>
      <c r="C198" s="90"/>
      <c r="D198" s="90"/>
      <c r="E198" s="90"/>
      <c r="F198" s="48">
        <f>F189</f>
        <v>0</v>
      </c>
    </row>
    <row r="199" spans="1:6" ht="15">
      <c r="A199" s="26" t="s">
        <v>9</v>
      </c>
      <c r="B199" s="92" t="s">
        <v>43</v>
      </c>
      <c r="C199" s="90"/>
      <c r="D199" s="90"/>
      <c r="E199" s="90"/>
      <c r="F199" s="49">
        <f>SUM(F192:F198)</f>
        <v>0</v>
      </c>
    </row>
    <row r="201" spans="1:6" ht="15.75">
      <c r="A201" s="58"/>
      <c r="B201" s="83" t="s">
        <v>132</v>
      </c>
      <c r="C201" s="84"/>
      <c r="D201" s="84"/>
      <c r="E201" s="84"/>
      <c r="F201" s="84"/>
    </row>
    <row r="202" spans="1:6" ht="15">
      <c r="A202" s="40" t="s">
        <v>6</v>
      </c>
      <c r="B202" s="85" t="s">
        <v>106</v>
      </c>
      <c r="C202" s="86"/>
      <c r="D202" s="86"/>
      <c r="E202" s="86"/>
      <c r="F202" s="86"/>
    </row>
    <row r="203" spans="1:6" ht="168" customHeight="1">
      <c r="A203" s="17" t="s">
        <v>8</v>
      </c>
      <c r="B203" s="29" t="s">
        <v>125</v>
      </c>
      <c r="C203" s="22"/>
      <c r="D203" s="22"/>
      <c r="E203" s="59"/>
      <c r="F203" s="59"/>
    </row>
    <row r="204" spans="1:6" ht="15">
      <c r="A204" s="58"/>
      <c r="B204" s="31" t="s">
        <v>15</v>
      </c>
      <c r="C204" s="32">
        <v>8</v>
      </c>
      <c r="D204" s="32" t="s">
        <v>16</v>
      </c>
      <c r="E204" s="81"/>
      <c r="F204" s="37">
        <f>C204*E204</f>
        <v>0</v>
      </c>
    </row>
    <row r="205" spans="1:6" ht="140.25">
      <c r="A205" s="60" t="s">
        <v>12</v>
      </c>
      <c r="B205" s="61" t="s">
        <v>126</v>
      </c>
      <c r="C205" s="62"/>
      <c r="D205" s="62"/>
      <c r="E205" s="63"/>
      <c r="F205" s="63"/>
    </row>
    <row r="206" spans="1:6" ht="15">
      <c r="A206" s="58"/>
      <c r="B206" s="31" t="s">
        <v>10</v>
      </c>
      <c r="C206" s="32">
        <v>28</v>
      </c>
      <c r="D206" s="32" t="s">
        <v>92</v>
      </c>
      <c r="E206" s="81"/>
      <c r="F206" s="37">
        <f>C206*E206</f>
        <v>0</v>
      </c>
    </row>
    <row r="207" spans="1:6" ht="191.25">
      <c r="A207" s="60" t="s">
        <v>13</v>
      </c>
      <c r="B207" s="64" t="s">
        <v>127</v>
      </c>
      <c r="C207" s="65"/>
      <c r="D207" s="65"/>
      <c r="E207" s="65"/>
      <c r="F207" s="65"/>
    </row>
    <row r="208" spans="1:6" ht="15">
      <c r="A208" s="66"/>
      <c r="B208" s="31" t="s">
        <v>15</v>
      </c>
      <c r="C208" s="32">
        <v>2</v>
      </c>
      <c r="D208" s="32" t="s">
        <v>16</v>
      </c>
      <c r="E208" s="81"/>
      <c r="F208" s="37">
        <f>C208*E208</f>
        <v>0</v>
      </c>
    </row>
    <row r="209" spans="1:6" ht="178.5">
      <c r="A209" s="60" t="s">
        <v>14</v>
      </c>
      <c r="B209" s="64" t="s">
        <v>93</v>
      </c>
      <c r="C209" s="65"/>
      <c r="D209" s="65"/>
      <c r="E209" s="65"/>
      <c r="F209" s="65"/>
    </row>
    <row r="210" spans="1:6" ht="15">
      <c r="A210" s="66"/>
      <c r="B210" s="31" t="s">
        <v>15</v>
      </c>
      <c r="C210" s="32">
        <v>2</v>
      </c>
      <c r="D210" s="32" t="s">
        <v>16</v>
      </c>
      <c r="E210" s="81"/>
      <c r="F210" s="37">
        <f>C210*E210</f>
        <v>0</v>
      </c>
    </row>
    <row r="211" spans="1:6" ht="178.5">
      <c r="A211" s="60" t="s">
        <v>17</v>
      </c>
      <c r="B211" s="64" t="s">
        <v>128</v>
      </c>
      <c r="C211" s="65"/>
      <c r="D211" s="65"/>
      <c r="E211" s="65"/>
      <c r="F211" s="65"/>
    </row>
    <row r="212" spans="1:6" ht="15">
      <c r="A212" s="66"/>
      <c r="B212" s="31" t="s">
        <v>15</v>
      </c>
      <c r="C212" s="32">
        <v>2</v>
      </c>
      <c r="D212" s="32" t="s">
        <v>16</v>
      </c>
      <c r="E212" s="81"/>
      <c r="F212" s="37">
        <f>C212*E212</f>
        <v>0</v>
      </c>
    </row>
    <row r="213" spans="1:6" ht="114.75">
      <c r="A213" s="60" t="s">
        <v>107</v>
      </c>
      <c r="B213" s="64" t="s">
        <v>108</v>
      </c>
      <c r="C213" s="65"/>
      <c r="D213" s="65"/>
      <c r="E213" s="65"/>
      <c r="F213" s="65"/>
    </row>
    <row r="214" spans="1:6" ht="15">
      <c r="A214" s="66"/>
      <c r="B214" s="31" t="s">
        <v>15</v>
      </c>
      <c r="C214" s="32">
        <v>4</v>
      </c>
      <c r="D214" s="32" t="s">
        <v>16</v>
      </c>
      <c r="E214" s="81"/>
      <c r="F214" s="37">
        <f>C214*E214</f>
        <v>0</v>
      </c>
    </row>
    <row r="215" spans="1:6" ht="127.5">
      <c r="A215" s="60" t="s">
        <v>109</v>
      </c>
      <c r="B215" s="64" t="s">
        <v>110</v>
      </c>
      <c r="C215" s="65"/>
      <c r="D215" s="65"/>
      <c r="E215" s="65"/>
      <c r="F215" s="65"/>
    </row>
    <row r="216" spans="1:6" ht="15">
      <c r="A216" s="66"/>
      <c r="B216" s="31" t="s">
        <v>15</v>
      </c>
      <c r="C216" s="32">
        <v>4</v>
      </c>
      <c r="D216" s="32" t="s">
        <v>16</v>
      </c>
      <c r="E216" s="81"/>
      <c r="F216" s="37">
        <f>C216*E216</f>
        <v>0</v>
      </c>
    </row>
    <row r="217" spans="1:6" ht="63.75">
      <c r="A217" s="60" t="s">
        <v>111</v>
      </c>
      <c r="B217" s="64" t="s">
        <v>112</v>
      </c>
      <c r="C217" s="65"/>
      <c r="D217" s="65"/>
      <c r="E217" s="65"/>
      <c r="F217" s="65"/>
    </row>
    <row r="218" spans="1:6" ht="15">
      <c r="A218" s="66"/>
      <c r="B218" s="31" t="s">
        <v>15</v>
      </c>
      <c r="C218" s="32">
        <v>52</v>
      </c>
      <c r="D218" s="32" t="s">
        <v>16</v>
      </c>
      <c r="E218" s="81"/>
      <c r="F218" s="37">
        <f>C218*E218</f>
        <v>0</v>
      </c>
    </row>
    <row r="219" spans="1:6" ht="127.5">
      <c r="A219" s="60" t="s">
        <v>113</v>
      </c>
      <c r="B219" s="64" t="s">
        <v>114</v>
      </c>
      <c r="C219" s="65"/>
      <c r="D219" s="65"/>
      <c r="E219" s="65"/>
      <c r="F219" s="65"/>
    </row>
    <row r="220" spans="1:6" ht="15">
      <c r="A220" s="66"/>
      <c r="B220" s="31" t="s">
        <v>15</v>
      </c>
      <c r="C220" s="32">
        <v>4</v>
      </c>
      <c r="D220" s="32" t="s">
        <v>16</v>
      </c>
      <c r="E220" s="81"/>
      <c r="F220" s="37">
        <f>C220*E220</f>
        <v>0</v>
      </c>
    </row>
    <row r="221" spans="1:6" ht="15">
      <c r="A221" s="38" t="s">
        <v>9</v>
      </c>
      <c r="B221" s="87" t="s">
        <v>115</v>
      </c>
      <c r="C221" s="86"/>
      <c r="D221" s="86"/>
      <c r="E221" s="86"/>
      <c r="F221" s="39">
        <f>SUM(F203:F220)</f>
        <v>0</v>
      </c>
    </row>
    <row r="222" spans="1:6" ht="15">
      <c r="A222" s="67"/>
      <c r="B222" s="68"/>
      <c r="C222" s="69"/>
      <c r="D222" s="69"/>
      <c r="E222" s="69"/>
      <c r="F222" s="70"/>
    </row>
    <row r="224" spans="1:6" ht="15">
      <c r="A224" s="71"/>
      <c r="B224" s="98" t="s">
        <v>50</v>
      </c>
      <c r="C224" s="98"/>
      <c r="D224" s="98"/>
      <c r="E224" s="98"/>
      <c r="F224" s="98"/>
    </row>
    <row r="225" spans="1:6" ht="15">
      <c r="A225" s="72" t="s">
        <v>6</v>
      </c>
      <c r="B225" s="88" t="s">
        <v>101</v>
      </c>
      <c r="C225" s="88"/>
      <c r="D225" s="88"/>
      <c r="E225" s="88"/>
      <c r="F225" s="73">
        <f>F68</f>
        <v>0</v>
      </c>
    </row>
    <row r="226" spans="1:6" ht="15">
      <c r="A226" s="72" t="s">
        <v>19</v>
      </c>
      <c r="B226" s="88" t="s">
        <v>102</v>
      </c>
      <c r="C226" s="88"/>
      <c r="D226" s="88"/>
      <c r="E226" s="88"/>
      <c r="F226" s="73">
        <f>F139</f>
        <v>0</v>
      </c>
    </row>
    <row r="227" spans="1:6" ht="15">
      <c r="A227" s="72" t="s">
        <v>30</v>
      </c>
      <c r="B227" s="88" t="s">
        <v>103</v>
      </c>
      <c r="C227" s="88"/>
      <c r="D227" s="88"/>
      <c r="E227" s="88"/>
      <c r="F227" s="73">
        <f>F199</f>
        <v>0</v>
      </c>
    </row>
    <row r="228" spans="1:6" ht="15">
      <c r="A228" s="72" t="s">
        <v>36</v>
      </c>
      <c r="B228" s="88" t="s">
        <v>105</v>
      </c>
      <c r="C228" s="88"/>
      <c r="D228" s="88"/>
      <c r="E228" s="88"/>
      <c r="F228" s="73">
        <f>F221</f>
        <v>0</v>
      </c>
    </row>
    <row r="229" spans="1:6" ht="15">
      <c r="A229" s="72"/>
      <c r="B229" s="74"/>
      <c r="C229" s="74"/>
      <c r="D229" s="74"/>
      <c r="E229" s="74"/>
      <c r="F229" s="73"/>
    </row>
    <row r="230" spans="1:6" ht="15">
      <c r="A230" s="75" t="s">
        <v>9</v>
      </c>
      <c r="B230" s="96" t="s">
        <v>43</v>
      </c>
      <c r="C230" s="96"/>
      <c r="D230" s="96"/>
      <c r="E230" s="96"/>
      <c r="F230" s="76">
        <f>SUM(F225:F228)</f>
        <v>0</v>
      </c>
    </row>
    <row r="231" spans="1:6" ht="15">
      <c r="A231" s="75" t="s">
        <v>9</v>
      </c>
      <c r="B231" s="96" t="s">
        <v>104</v>
      </c>
      <c r="C231" s="96"/>
      <c r="D231" s="96"/>
      <c r="E231" s="96"/>
      <c r="F231" s="76">
        <f>F230*0.25</f>
        <v>0</v>
      </c>
    </row>
    <row r="232" spans="1:6" ht="15.75" thickBot="1">
      <c r="A232" s="77" t="s">
        <v>9</v>
      </c>
      <c r="B232" s="97" t="s">
        <v>59</v>
      </c>
      <c r="C232" s="97"/>
      <c r="D232" s="97"/>
      <c r="E232" s="97"/>
      <c r="F232" s="78">
        <f>F230+F231</f>
        <v>0</v>
      </c>
    </row>
    <row r="233" ht="15.75" thickTop="1"/>
  </sheetData>
  <sheetProtection password="CE28" sheet="1" objects="1" scenarios="1" formatColumns="0" formatRows="0" selectLockedCells="1"/>
  <mergeCells count="77">
    <mergeCell ref="B199:E199"/>
    <mergeCell ref="B141:F141"/>
    <mergeCell ref="B142:F142"/>
    <mergeCell ref="B149:E149"/>
    <mergeCell ref="B150:F150"/>
    <mergeCell ref="B157:E157"/>
    <mergeCell ref="B193:E193"/>
    <mergeCell ref="B194:E194"/>
    <mergeCell ref="B195:E195"/>
    <mergeCell ref="B196:E196"/>
    <mergeCell ref="B197:E197"/>
    <mergeCell ref="B198:E198"/>
    <mergeCell ref="B180:F180"/>
    <mergeCell ref="B183:E183"/>
    <mergeCell ref="B184:F184"/>
    <mergeCell ref="B189:E189"/>
    <mergeCell ref="B191:F191"/>
    <mergeCell ref="B192:E192"/>
    <mergeCell ref="B158:F158"/>
    <mergeCell ref="B167:E167"/>
    <mergeCell ref="B168:F168"/>
    <mergeCell ref="B173:E173"/>
    <mergeCell ref="B174:F174"/>
    <mergeCell ref="B179:E179"/>
    <mergeCell ref="B137:E137"/>
    <mergeCell ref="B138:E138"/>
    <mergeCell ref="B139:E139"/>
    <mergeCell ref="B231:E231"/>
    <mergeCell ref="B232:E232"/>
    <mergeCell ref="B224:F224"/>
    <mergeCell ref="B225:E225"/>
    <mergeCell ref="B226:E226"/>
    <mergeCell ref="B227:E227"/>
    <mergeCell ref="B230:E230"/>
    <mergeCell ref="B129:E129"/>
    <mergeCell ref="B132:F132"/>
    <mergeCell ref="B133:E133"/>
    <mergeCell ref="B134:E134"/>
    <mergeCell ref="B135:E135"/>
    <mergeCell ref="B136:E136"/>
    <mergeCell ref="B113:E113"/>
    <mergeCell ref="B114:F114"/>
    <mergeCell ref="B119:E119"/>
    <mergeCell ref="B120:F120"/>
    <mergeCell ref="B123:E123"/>
    <mergeCell ref="B124:F124"/>
    <mergeCell ref="B71:F71"/>
    <mergeCell ref="B72:F72"/>
    <mergeCell ref="B83:E83"/>
    <mergeCell ref="B84:F84"/>
    <mergeCell ref="B101:E101"/>
    <mergeCell ref="B102:F102"/>
    <mergeCell ref="B2:F2"/>
    <mergeCell ref="B3:F3"/>
    <mergeCell ref="B14:E14"/>
    <mergeCell ref="B15:F15"/>
    <mergeCell ref="B30:E30"/>
    <mergeCell ref="B31:F31"/>
    <mergeCell ref="B65:E65"/>
    <mergeCell ref="B66:E66"/>
    <mergeCell ref="B67:E67"/>
    <mergeCell ref="B42:E42"/>
    <mergeCell ref="B43:F43"/>
    <mergeCell ref="B48:E48"/>
    <mergeCell ref="B49:F49"/>
    <mergeCell ref="B52:E52"/>
    <mergeCell ref="B53:F53"/>
    <mergeCell ref="B201:F201"/>
    <mergeCell ref="B202:F202"/>
    <mergeCell ref="B221:E221"/>
    <mergeCell ref="B228:E228"/>
    <mergeCell ref="B58:E58"/>
    <mergeCell ref="B61:F61"/>
    <mergeCell ref="B68:E68"/>
    <mergeCell ref="B62:E62"/>
    <mergeCell ref="B63:E63"/>
    <mergeCell ref="B64:E64"/>
  </mergeCells>
  <conditionalFormatting sqref="F32:F42 F223 F16:F30 F44:F70 F89:F101 F115:F140 F161:F173 F175:F200">
    <cfRule type="cellIs" priority="75" dxfId="61" operator="equal" stopIfTrue="1">
      <formula>0</formula>
    </cfRule>
  </conditionalFormatting>
  <conditionalFormatting sqref="F59:F61">
    <cfRule type="cellIs" priority="74" dxfId="61" operator="equal" stopIfTrue="1">
      <formula>0</formula>
    </cfRule>
  </conditionalFormatting>
  <conditionalFormatting sqref="F59:F61">
    <cfRule type="cellIs" priority="73" dxfId="61" operator="equal" stopIfTrue="1">
      <formula>0</formula>
    </cfRule>
  </conditionalFormatting>
  <conditionalFormatting sqref="F1:F14 F233:F65536">
    <cfRule type="cellIs" priority="72" dxfId="61" operator="equal" stopIfTrue="1">
      <formula>0</formula>
    </cfRule>
  </conditionalFormatting>
  <conditionalFormatting sqref="F15">
    <cfRule type="cellIs" priority="71" dxfId="61" operator="equal" stopIfTrue="1">
      <formula>0</formula>
    </cfRule>
  </conditionalFormatting>
  <conditionalFormatting sqref="F31">
    <cfRule type="cellIs" priority="70" dxfId="61" operator="equal" stopIfTrue="1">
      <formula>0</formula>
    </cfRule>
  </conditionalFormatting>
  <conditionalFormatting sqref="F38:F41">
    <cfRule type="cellIs" priority="67" dxfId="61" operator="equal" stopIfTrue="1">
      <formula>0</formula>
    </cfRule>
  </conditionalFormatting>
  <conditionalFormatting sqref="F28:F29">
    <cfRule type="cellIs" priority="66" dxfId="61" operator="equal" stopIfTrue="1">
      <formula>0</formula>
    </cfRule>
  </conditionalFormatting>
  <conditionalFormatting sqref="F109:F112">
    <cfRule type="cellIs" priority="44" dxfId="61" operator="equal" stopIfTrue="1">
      <formula>0</formula>
    </cfRule>
  </conditionalFormatting>
  <conditionalFormatting sqref="F130:F132 F103:F113">
    <cfRule type="cellIs" priority="55" dxfId="61" operator="equal" stopIfTrue="1">
      <formula>0</formula>
    </cfRule>
  </conditionalFormatting>
  <conditionalFormatting sqref="F130:F132">
    <cfRule type="cellIs" priority="54" dxfId="61" operator="equal" stopIfTrue="1">
      <formula>0</formula>
    </cfRule>
  </conditionalFormatting>
  <conditionalFormatting sqref="F130:F132">
    <cfRule type="cellIs" priority="53" dxfId="61" operator="equal" stopIfTrue="1">
      <formula>0</formula>
    </cfRule>
  </conditionalFormatting>
  <conditionalFormatting sqref="F85:F86 F71:F83">
    <cfRule type="cellIs" priority="52" dxfId="61" operator="equal" stopIfTrue="1">
      <formula>0</formula>
    </cfRule>
  </conditionalFormatting>
  <conditionalFormatting sqref="F84">
    <cfRule type="cellIs" priority="51" dxfId="61" operator="equal" stopIfTrue="1">
      <formula>0</formula>
    </cfRule>
  </conditionalFormatting>
  <conditionalFormatting sqref="F102">
    <cfRule type="cellIs" priority="50" dxfId="61" operator="equal" stopIfTrue="1">
      <formula>0</formula>
    </cfRule>
  </conditionalFormatting>
  <conditionalFormatting sqref="F114">
    <cfRule type="cellIs" priority="49" dxfId="61" operator="equal" stopIfTrue="1">
      <formula>0</formula>
    </cfRule>
  </conditionalFormatting>
  <conditionalFormatting sqref="F99:F100">
    <cfRule type="cellIs" priority="48" dxfId="61" operator="equal" stopIfTrue="1">
      <formula>0</formula>
    </cfRule>
  </conditionalFormatting>
  <conditionalFormatting sqref="F87:F88">
    <cfRule type="cellIs" priority="47" dxfId="61" operator="equal" stopIfTrue="1">
      <formula>0</formula>
    </cfRule>
  </conditionalFormatting>
  <conditionalFormatting sqref="F97:F98">
    <cfRule type="cellIs" priority="46" dxfId="61" operator="equal" stopIfTrue="1">
      <formula>0</formula>
    </cfRule>
  </conditionalFormatting>
  <conditionalFormatting sqref="F99:F100">
    <cfRule type="cellIs" priority="45" dxfId="61" operator="equal" stopIfTrue="1">
      <formula>0</formula>
    </cfRule>
  </conditionalFormatting>
  <conditionalFormatting sqref="F224:F225">
    <cfRule type="cellIs" priority="43" dxfId="61" operator="equal" stopIfTrue="1">
      <formula>0</formula>
    </cfRule>
  </conditionalFormatting>
  <conditionalFormatting sqref="F224">
    <cfRule type="cellIs" priority="42" dxfId="61" operator="equal" stopIfTrue="1">
      <formula>0</formula>
    </cfRule>
  </conditionalFormatting>
  <conditionalFormatting sqref="F224">
    <cfRule type="cellIs" priority="41" dxfId="61" operator="equal" stopIfTrue="1">
      <formula>0</formula>
    </cfRule>
  </conditionalFormatting>
  <conditionalFormatting sqref="F224">
    <cfRule type="cellIs" priority="40" dxfId="61" operator="equal" stopIfTrue="1">
      <formula>0</formula>
    </cfRule>
  </conditionalFormatting>
  <conditionalFormatting sqref="F224">
    <cfRule type="cellIs" priority="39" dxfId="61" operator="equal" stopIfTrue="1">
      <formula>0</formula>
    </cfRule>
  </conditionalFormatting>
  <conditionalFormatting sqref="F224">
    <cfRule type="cellIs" priority="38" dxfId="61" operator="equal" stopIfTrue="1">
      <formula>0</formula>
    </cfRule>
  </conditionalFormatting>
  <conditionalFormatting sqref="F224">
    <cfRule type="cellIs" priority="37" dxfId="61" operator="equal" stopIfTrue="1">
      <formula>0</formula>
    </cfRule>
  </conditionalFormatting>
  <conditionalFormatting sqref="F224">
    <cfRule type="cellIs" priority="36" dxfId="61" operator="equal" stopIfTrue="1">
      <formula>0</formula>
    </cfRule>
  </conditionalFormatting>
  <conditionalFormatting sqref="F224 F230">
    <cfRule type="cellIs" priority="35" dxfId="61" operator="equal" stopIfTrue="1">
      <formula>0</formula>
    </cfRule>
  </conditionalFormatting>
  <conditionalFormatting sqref="F231">
    <cfRule type="cellIs" priority="33" dxfId="61" operator="equal" stopIfTrue="1">
      <formula>0</formula>
    </cfRule>
  </conditionalFormatting>
  <conditionalFormatting sqref="F232">
    <cfRule type="cellIs" priority="32" dxfId="61" operator="equal" stopIfTrue="1">
      <formula>0</formula>
    </cfRule>
  </conditionalFormatting>
  <conditionalFormatting sqref="F226">
    <cfRule type="cellIs" priority="31" dxfId="61" operator="equal" stopIfTrue="1">
      <formula>0</formula>
    </cfRule>
  </conditionalFormatting>
  <conditionalFormatting sqref="F141 F150:F158">
    <cfRule type="cellIs" priority="29" dxfId="61" operator="equal" stopIfTrue="1">
      <formula>0</formula>
    </cfRule>
  </conditionalFormatting>
  <conditionalFormatting sqref="F174">
    <cfRule type="cellIs" priority="28" dxfId="61" operator="equal" stopIfTrue="1">
      <formula>0</formula>
    </cfRule>
  </conditionalFormatting>
  <conditionalFormatting sqref="F147">
    <cfRule type="cellIs" priority="27" dxfId="61" operator="equal" stopIfTrue="1">
      <formula>0</formula>
    </cfRule>
  </conditionalFormatting>
  <conditionalFormatting sqref="F142">
    <cfRule type="cellIs" priority="26" dxfId="61" operator="equal" stopIfTrue="1">
      <formula>0</formula>
    </cfRule>
  </conditionalFormatting>
  <conditionalFormatting sqref="F144">
    <cfRule type="cellIs" priority="25" dxfId="61" operator="equal" stopIfTrue="1">
      <formula>0</formula>
    </cfRule>
  </conditionalFormatting>
  <conditionalFormatting sqref="F146">
    <cfRule type="cellIs" priority="24" dxfId="61" operator="equal" stopIfTrue="1">
      <formula>0</formula>
    </cfRule>
  </conditionalFormatting>
  <conditionalFormatting sqref="F148">
    <cfRule type="cellIs" priority="23" dxfId="61" operator="equal" stopIfTrue="1">
      <formula>0</formula>
    </cfRule>
  </conditionalFormatting>
  <conditionalFormatting sqref="F149">
    <cfRule type="cellIs" priority="22" dxfId="61" operator="equal" stopIfTrue="1">
      <formula>0</formula>
    </cfRule>
  </conditionalFormatting>
  <conditionalFormatting sqref="F159:F160">
    <cfRule type="cellIs" priority="21" dxfId="61" operator="equal" stopIfTrue="1">
      <formula>0</formula>
    </cfRule>
  </conditionalFormatting>
  <conditionalFormatting sqref="F227:F229">
    <cfRule type="cellIs" priority="20" dxfId="61" operator="equal" stopIfTrue="1">
      <formula>0</formula>
    </cfRule>
  </conditionalFormatting>
  <conditionalFormatting sqref="F201">
    <cfRule type="cellIs" priority="19" dxfId="61" operator="equal" stopIfTrue="1">
      <formula>0</formula>
    </cfRule>
  </conditionalFormatting>
  <conditionalFormatting sqref="F207">
    <cfRule type="cellIs" priority="18" dxfId="61" operator="equal" stopIfTrue="1">
      <formula>0</formula>
    </cfRule>
  </conditionalFormatting>
  <conditionalFormatting sqref="F202">
    <cfRule type="cellIs" priority="17" dxfId="61" operator="equal" stopIfTrue="1">
      <formula>0</formula>
    </cfRule>
  </conditionalFormatting>
  <conditionalFormatting sqref="F204">
    <cfRule type="cellIs" priority="16" dxfId="61" operator="equal" stopIfTrue="1">
      <formula>0</formula>
    </cfRule>
  </conditionalFormatting>
  <conditionalFormatting sqref="F206">
    <cfRule type="cellIs" priority="15" dxfId="61" operator="equal" stopIfTrue="1">
      <formula>0</formula>
    </cfRule>
  </conditionalFormatting>
  <conditionalFormatting sqref="F208">
    <cfRule type="cellIs" priority="14" dxfId="61" operator="equal" stopIfTrue="1">
      <formula>0</formula>
    </cfRule>
  </conditionalFormatting>
  <conditionalFormatting sqref="F221:F222">
    <cfRule type="cellIs" priority="13" dxfId="61" operator="equal" stopIfTrue="1">
      <formula>0</formula>
    </cfRule>
  </conditionalFormatting>
  <conditionalFormatting sqref="F209">
    <cfRule type="cellIs" priority="12" dxfId="61" operator="equal" stopIfTrue="1">
      <formula>0</formula>
    </cfRule>
  </conditionalFormatting>
  <conditionalFormatting sqref="F210">
    <cfRule type="cellIs" priority="11" dxfId="61" operator="equal" stopIfTrue="1">
      <formula>0</formula>
    </cfRule>
  </conditionalFormatting>
  <conditionalFormatting sqref="F211">
    <cfRule type="cellIs" priority="10" dxfId="61" operator="equal" stopIfTrue="1">
      <formula>0</formula>
    </cfRule>
  </conditionalFormatting>
  <conditionalFormatting sqref="F212">
    <cfRule type="cellIs" priority="9" dxfId="61" operator="equal" stopIfTrue="1">
      <formula>0</formula>
    </cfRule>
  </conditionalFormatting>
  <conditionalFormatting sqref="F213">
    <cfRule type="cellIs" priority="8" dxfId="61" operator="equal" stopIfTrue="1">
      <formula>0</formula>
    </cfRule>
  </conditionalFormatting>
  <conditionalFormatting sqref="F214">
    <cfRule type="cellIs" priority="7" dxfId="61" operator="equal" stopIfTrue="1">
      <formula>0</formula>
    </cfRule>
  </conditionalFormatting>
  <conditionalFormatting sqref="F215">
    <cfRule type="cellIs" priority="6" dxfId="61" operator="equal" stopIfTrue="1">
      <formula>0</formula>
    </cfRule>
  </conditionalFormatting>
  <conditionalFormatting sqref="F216">
    <cfRule type="cellIs" priority="5" dxfId="61" operator="equal" stopIfTrue="1">
      <formula>0</formula>
    </cfRule>
  </conditionalFormatting>
  <conditionalFormatting sqref="F217">
    <cfRule type="cellIs" priority="4" dxfId="61" operator="equal" stopIfTrue="1">
      <formula>0</formula>
    </cfRule>
  </conditionalFormatting>
  <conditionalFormatting sqref="F218">
    <cfRule type="cellIs" priority="3" dxfId="61" operator="equal" stopIfTrue="1">
      <formula>0</formula>
    </cfRule>
  </conditionalFormatting>
  <conditionalFormatting sqref="F219">
    <cfRule type="cellIs" priority="2" dxfId="61" operator="equal" stopIfTrue="1">
      <formula>0</formula>
    </cfRule>
  </conditionalFormatting>
  <conditionalFormatting sqref="F220">
    <cfRule type="cellIs" priority="1" dxfId="61" operator="equal" stopIfTrue="1">
      <formula>0</formula>
    </cfRule>
  </conditionalFormatting>
  <printOptions/>
  <pageMargins left="0.35433070866141736" right="0.35433070866141736" top="0.5511811023622047" bottom="0.35433070866141736" header="0.31496062992125984" footer="0.31496062992125984"/>
  <pageSetup horizontalDpi="600" verticalDpi="600" orientation="portrait" paperSize="9" r:id="rId1"/>
  <headerFooter>
    <oddHeader>&amp;CTROŠKOVNIK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Miro_3</dc:creator>
  <cp:keywords/>
  <dc:description/>
  <cp:lastModifiedBy>Zlatko</cp:lastModifiedBy>
  <cp:lastPrinted>2019-11-11T14:45:58Z</cp:lastPrinted>
  <dcterms:created xsi:type="dcterms:W3CDTF">2017-05-16T15:25:14Z</dcterms:created>
  <dcterms:modified xsi:type="dcterms:W3CDTF">2019-11-12T07:41:24Z</dcterms:modified>
  <cp:category/>
  <cp:version/>
  <cp:contentType/>
  <cp:contentStatus/>
</cp:coreProperties>
</file>