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Troškovnik" sheetId="4" r:id="rId1"/>
  </sheets>
  <definedNames>
    <definedName name="Excel_BuiltIn_Print_Area_1_1" localSheetId="0">#REF!</definedName>
    <definedName name="Excel_BuiltIn_Print_Area_1_1">#REF!</definedName>
    <definedName name="Excel_BuiltIn_Print_Titles_1" localSheetId="0">#REF!</definedName>
    <definedName name="Excel_BuiltIn_Print_Titles_1">#REF!</definedName>
    <definedName name="_xlnm.Print_Area" localSheetId="0">Troškovnik!$A$1:$F$97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4" l="1"/>
  <c r="F43" i="4" s="1"/>
  <c r="B71" i="4" l="1"/>
  <c r="A71" i="4"/>
  <c r="A79" i="4" s="1"/>
  <c r="F70" i="4"/>
  <c r="F69" i="4"/>
  <c r="F68" i="4"/>
  <c r="F67" i="4"/>
  <c r="F66" i="4"/>
  <c r="F65" i="4"/>
  <c r="F64" i="4"/>
  <c r="F71" i="4" s="1"/>
  <c r="F57" i="4" l="1"/>
  <c r="F56" i="4"/>
  <c r="F55" i="4"/>
  <c r="F54" i="4"/>
  <c r="F53" i="4"/>
  <c r="F52" i="4"/>
  <c r="F51" i="4"/>
  <c r="F50" i="4"/>
  <c r="F49" i="4"/>
  <c r="B58" i="4"/>
  <c r="B78" i="4" s="1"/>
  <c r="A58" i="4"/>
  <c r="A78" i="4" s="1"/>
  <c r="F58" i="4" l="1"/>
  <c r="F78" i="4" s="1"/>
  <c r="F41" i="4" l="1"/>
  <c r="F40" i="4"/>
  <c r="F39" i="4" l="1"/>
  <c r="B79" i="4" l="1"/>
  <c r="F79" i="4" l="1"/>
  <c r="A77" i="4" l="1"/>
  <c r="B43" i="4"/>
  <c r="B77" i="4" s="1"/>
  <c r="A43" i="4"/>
  <c r="F38" i="4"/>
  <c r="F37" i="4"/>
  <c r="F36" i="4"/>
  <c r="F35" i="4"/>
  <c r="F34" i="4"/>
  <c r="F33" i="4"/>
  <c r="F32" i="4"/>
  <c r="F31" i="4"/>
  <c r="F77" i="4" l="1"/>
  <c r="B26" i="4" l="1"/>
  <c r="B76" i="4" s="1"/>
  <c r="A26" i="4"/>
  <c r="A76" i="4" s="1"/>
  <c r="F25" i="4"/>
  <c r="F24" i="4"/>
  <c r="F23" i="4"/>
  <c r="F22" i="4"/>
  <c r="F21" i="4"/>
  <c r="F20" i="4"/>
  <c r="F19" i="4"/>
  <c r="F18" i="4"/>
  <c r="F26" i="4" l="1"/>
  <c r="F76" i="4" s="1"/>
  <c r="F7" i="4"/>
  <c r="F6" i="4"/>
  <c r="F8" i="4" l="1"/>
  <c r="F11" i="4" l="1"/>
  <c r="F10" i="4"/>
  <c r="F12" i="4" l="1"/>
  <c r="F9" i="4"/>
  <c r="B13" i="4"/>
  <c r="B75" i="4" s="1"/>
  <c r="A13" i="4"/>
  <c r="A75" i="4" s="1"/>
  <c r="F13" i="4" l="1"/>
  <c r="F75" i="4" s="1"/>
  <c r="F81" i="4" s="1"/>
  <c r="F82" i="4" l="1"/>
  <c r="F83" i="4" s="1"/>
</calcChain>
</file>

<file path=xl/sharedStrings.xml><?xml version="1.0" encoding="utf-8"?>
<sst xmlns="http://schemas.openxmlformats.org/spreadsheetml/2006/main" count="148" uniqueCount="74">
  <si>
    <t>R.br.</t>
  </si>
  <si>
    <t>Opis stavke</t>
  </si>
  <si>
    <t>j.m.</t>
  </si>
  <si>
    <t>količina</t>
  </si>
  <si>
    <t>I.</t>
  </si>
  <si>
    <t>m'</t>
  </si>
  <si>
    <t>kom</t>
  </si>
  <si>
    <t>REKAPITULACIJA</t>
  </si>
  <si>
    <t>UKUPNO</t>
  </si>
  <si>
    <t>PDV</t>
  </si>
  <si>
    <t>SVEUKUPNO</t>
  </si>
  <si>
    <t>Nabava, prijevoz i postavljanje stupova od FeZn cijevi, Ø 63,5 mm. Stupovi se postavljaju u skladu s projektom prometne opreme i signalizacije, važećim Pravilnikom o prometnim znakovima, opremi i signalizaciji na cestama i važećim hrvatskim normama koje reguliraju to područje. U cijeni je uključena dobava i postava stupova prema projektu, betonski temelj, svi prijevozi i prijenosi sa skladištenjem te sav rad i materijal za ugradnju po uvjetima iz projekta. Obračun je po m1 ugrađenih stupova.  Izvedba i kontrola kakvoće prema OTU 9-01.</t>
  </si>
  <si>
    <t>Postavljanje prometnog znaka B30 s retroreflektirajućom folijom koeficijenta retrorefleksije razreda RA2, debljine lima 2 mm, Ø 60 cm. Prometni znakovi postavljaju se prema prometnom elaboratu, a u skladu s važećim zakonskim i podzakonskim aktima iz područja cestovnog prometa te hrvatskim normama. U cijeni je uključena dobava i montaža, svi prijevozi, prijenosi i skladištenje, sav rad i materijal, te pričvrsni elementi i pribor za ugradnju po uvjetima iz projekta. Obračun je po komadu pričvršćenih znakova. Podloga prometnog znaka izrađuje se od aluminijskog lima sa dvostruko povijenim rubom. Izvedba i kontrola kakvoće prema OTU 9.01 i 9.01.2.</t>
  </si>
  <si>
    <t>Postavljanje prometnog znaka C08 s retroreflektirajućom folijom koeficijenta retrorefleksije razreda RA2, debljine lima 2 mm, 60x60 cm. Prometni znakovi postavljaju se prema prometnom elaboratu, a u skladu s važećim zakonskim i podzakonskim aktima iz područja cestovnog prometa te hrvatskim normama. U cijeni je uključena dobava i montaža, svi prijevozi, prijenosi i skladištenje, sav rad i materijal, te pričvrsni elementi i pribor za ugradnju po uvjetima iz projekta. Obračun je po komadu pričvršćenih znakova. Podloga prometnog znaka izrađuje se od aluminijskog lima sa dvostruko povijenim rubom. Izvedba i kontrola kakvoće prema OTU 9.01 i 9.01.3.</t>
  </si>
  <si>
    <t>Izrada-obilježavanje naprava za smirivanje prometa-uzdignute plohe (H55-2) žute boje s retroreflektivnim zrncima klase II. Oznake na kolniku izvode se prema prometnom elaboratu, a u skladu s važećim zakonskim i podzakonskim aktima iz područja cestovnog prometa te hrvatskim normama (HRN 1436). U cijenu ulazi sav rad, materijal prijevoz i sve ostalo što je potrebno za potpuni dovršetak posla uključujući potrebna ispitivanja kakvoće materijala i rada. Obračun je po m1 izvedenih oznaka. Izvedba, kontrola kakvoće i obračun prema OTU 9-02 i 9-02.3.</t>
  </si>
  <si>
    <t>prometni znak</t>
  </si>
  <si>
    <t>stup prometnog znaka</t>
  </si>
  <si>
    <t xml:space="preserve">Umjetne izbočine (K35) od gumene mase, za brzinu od 30 km/h ili manje.  Montaža vijcima. Postavljaju se prema prometnom elaboratu, a u skladu s važećim zakonskim i podzakonskim aktima iz područja cestovnog prometa te hrvatskim normama koje reguliraju to područje.  U cijenu ulazi sav rad, materijal, prijevoz i sve ostalo što je potrebno za potpuni dovršetak posla uključujući potrebna ispitivanja kakvoće materijala i rada.Obračun je po metru elemenata za smirivanje prometa. </t>
  </si>
  <si>
    <t xml:space="preserve">Demontaža i uklanjanje  postojećih prometnih znakova i stupova prometnih znakova. Uklonjene prometne znakove potrebno je deponirati na lokaciju koja će se odrediti u dogovoru s predstavnikom investitora. Stavka obuhvaća sve potrebne radove za kompletno dovršenje stavke kao i prijevoz na mjesto deponiranja. Obračun po komadu demontiranog i uklonjenog prometnog znaka ili stupa. </t>
  </si>
  <si>
    <t xml:space="preserve">LOKACIJA 1 </t>
  </si>
  <si>
    <t xml:space="preserve">Umjetne izbočine (K35) od gumene mase, za brzinu od 30 km/h ili manje. Montaža vijcima. Postavljaju se prema prometnom elaboratu, a u skladu s važećim zakonskim i podzakonskim aktima iz područja cestovnog prometa te hrvatskim normama koje reguliraju to područje.  U cijenu ulazi sav rad, materijal, prijevoz i sve ostalo što je potrebno za potpuni dovršetak posla uključujući potrebna ispitivanja kakvoće materijala i rada. Obračun je po metru elemenata za smirivanje prometa. </t>
  </si>
  <si>
    <t>Postavljanje prometnog znaka A22-1 s retroreflektirajućom folijom koeficijenta retrorefleksije razreda RA2, debljine lima 2 mm, 90x60 cm 2 x Led treptač, ø 210 žuti, ormarić 400 x 400 x 210 mm, automatika treptača, baterija 45Ah/12V, regulator napona solarnog napajanja 12V/24RL10A i solarni kolektor SL20-20W sa nosačem za stup ø 2".  Prometni znakovi postavljaju se prema prometnom elaboratu, a u skladu s važećim zakonskim i podzakonskim aktima iz područja cestovnog prometa te hrvatskim normama. U cijeni je uključena dobava i montaža, svi prijevozi, prijenosi i skladištenje, sav rad i materijal, te pričvrsni elementi i pribor za ugradnju po uvjetima iz projekta. Obračun je po komadu pričvršćenih znakova. Podloga prometnog znaka izrađuje se od aluminijskog lima sa dvostruko povijenim rubom. Izvedba i kontrola kakvoće prema OTU 9.01 i 9.01.1.</t>
  </si>
  <si>
    <t>Izrada natpisa "VRTIĆ" bijele boje s retroreflektivnim zrncima klase II, visine slova 4,0 m. Oznake na kolniku izvode se prema prometnom elaboratu, a u skladu s važećim zakonskim i podzakonskim aktima iz područja cestovnog prometa te hrvatskim normama (HRN 1436). U cijenu ulazi sav rad, materijal prijevoz i sve ostalo što je potrebno za potpuni dovršetak posla uključujući potrebna ispitivanja kakvoće materijala i rada. Obračun je po komadu izvedenih oznaka. Izvedba, kontrola kakvoće i obračun prema OTU 9-02 i 9-02.3.</t>
  </si>
  <si>
    <t>Izrada horizontalne oznake H78 - djeca na cesti bijele boje s retroreflektivnim zrncima klase II, visine  4,0 m. Oznake na kolniku izvode se prema prometnom elaboratu, a u skladu s važećim zakonskim i podzakonskim aktima iz područja cestovnog prometa te hrvatskim normama (HRN 1436). U cijenu ulazi sav rad, materijal prijevoz i sve ostalo što je potrebno za potpuni dovršetak posla uključujući potrebna ispitivanja kakvoće materijala i rada. Obračun je po komadu izvedenih oznaka. Izvedba, kontrola kakvoće i obračun prema OTU 9-02 i 9-02.3.</t>
  </si>
  <si>
    <t>II.</t>
  </si>
  <si>
    <t>LOKACIJA 3</t>
  </si>
  <si>
    <t>III.</t>
  </si>
  <si>
    <t>IV.</t>
  </si>
  <si>
    <t>Napomena:</t>
  </si>
  <si>
    <t>Obračun radova vrši se prema stvarno izvedenim količinama.</t>
  </si>
  <si>
    <t>M.P.</t>
  </si>
  <si>
    <t>Datum:_________________</t>
  </si>
  <si>
    <t>Odgovorna osoba ponuditelja</t>
  </si>
  <si>
    <t>cijena (kn)</t>
  </si>
  <si>
    <t>iznos (kn)</t>
  </si>
  <si>
    <t>1.a.</t>
  </si>
  <si>
    <t>1.b.</t>
  </si>
  <si>
    <t>IZVEDBENI TROŠKOVNIK - MJERE SMIRIVANJA PROMETA NA PODRUČJU OPĆINE VIŠKOVO</t>
  </si>
  <si>
    <r>
      <t>Rezanje postojećeg asfalta prometnice na mjestima postavljanja umjetnih izbočina od asfalta (s obje strane umjetne izbočine). Spojeve je potrebno pravilno strojno zasjeći radi urednog spoja starog i novog asfalta, a što je sve obuhvaćeno jediničnom cijenom ove stavke, Obračun po m</t>
    </r>
    <r>
      <rPr>
        <sz val="11"/>
        <color theme="1"/>
        <rFont val="Calibri"/>
        <family val="2"/>
        <charset val="238"/>
      </rPr>
      <t>'.</t>
    </r>
  </si>
  <si>
    <r>
      <t>Skidanje postojećeg asfalta sa prometnice na mjestima postavljanja umjetnih izbočina. Stavka obuhvaća skidanje završnog sloja te sav potreban rad, alat i materijal za kompletnu izvedbu stavke uključujući utovar i prijevoz na za to predviđeni deponij. Obračun se vrši po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 xml:space="preserve"> uklonjenog asfalta.</t>
    </r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</si>
  <si>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</si>
  <si>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Uklanjanje projektom predviđenih postojećih znakova. Stavka uključuje demontažu znaka sa stupa koji se ne uklanja, utovar uklonjenog znaka i propisno zbrinjavanje. Stavka uključuje sav potreban rad, alat i materijal za kompletnu izvedbu stavke. Obračun po komadu uklonjenog znaka.</t>
  </si>
  <si>
    <r>
      <t>Strojna izrada završnog trošivog (habajućeg) sloja prometnice po sistemu sitnozrnatog asfalt-betona AB 11 surf 50/70 AG1-m2-E debljine 4 - 7 cm na mjestima gdje je skinut (oko umjetnih izbočina) i radi formiranja umjetnih izbočina. Za ovaj sustav treba primjeniti agregat eruptivnog porijekla i kameno brašno (filer). Kvalitetu stijenske mase treba dokazati atestima ne starijim od godinu dana. U pogledu kvalitete AB 0/11 mm primjenjivati će se važeće norme (HRN U.E4.014/90). Sva tekuća ispitivanja obavlja izvođač o svom trošku. Stavka uključuje prskanje cijele površine BNS-a bitumenskom emulzijom prije nanošenja završnog sloja radi boljeg spoja slojeva, a sve prema općim tehničkim uvjetima. Obračun po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 xml:space="preserve"> ugrađene asfaltne mase.</t>
    </r>
  </si>
  <si>
    <r>
      <t>m</t>
    </r>
    <r>
      <rPr>
        <sz val="11"/>
        <color theme="1"/>
        <rFont val="Calibri"/>
        <family val="2"/>
        <charset val="238"/>
      </rPr>
      <t>'</t>
    </r>
  </si>
  <si>
    <r>
      <t>Crte na kolniku. Predviđa se izrada crta širine 12 cm bojom s retroreflektivnim zrncima, II klase retrorefleksije. Pri izvedbi crta pridržavati se odredbi Pravilnika o prometnim znakovima, opremi i signalizaciji na cestama i predviđenih normi. Stavka obuhvaća sav potreban rad, alat i materijal za kompletnu izvedbu stavke. Obračun po m</t>
    </r>
    <r>
      <rPr>
        <sz val="11"/>
        <color theme="1"/>
        <rFont val="Calibri"/>
        <family val="2"/>
        <charset val="238"/>
      </rPr>
      <t>'</t>
    </r>
    <r>
      <rPr>
        <sz val="9.9"/>
        <color theme="1"/>
        <rFont val="Calibri"/>
        <family val="2"/>
      </rPr>
      <t xml:space="preserve"> crte.</t>
    </r>
  </si>
  <si>
    <r>
      <t>Oznake na umjetnim izbočinama žuto-crne boje. Predviđa se izrada oznaka bojom s retroreflektivnim zncima, II klasa retrorefleksije. Pri izvedbi oznaka na kolniku pridržavati se odredbi Pravilnika o prometnim znakovima, opremi i signalizaciji na cestama i predviđenih normi. Stavka obuhvaća sav potreban rad, alat i materijal za kompletnu izvedbu stavke. Obračun po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 xml:space="preserve"> oznake.</t>
    </r>
  </si>
  <si>
    <t>Oznake na kolniku. Predviđa se izrada oznake za obavezno zaustavljanje "STOP" bojom s retroreflektivnim zrncima, II klase retrorefleksije. Pri izvedbi oznaka na kolniku pridržavati se odredbi Pravilnika o prometnim znakovima, opremi i signalizaciji na cestama i predviđenih normi. Stavka obuhvaća izradu slova "STOP", slovo h=1,6m i pune stop crte duljine 5 m, odnosno sav potreban rad, alat i materijal za kompletnu izvedbu stavke. Obračun po komadu oznake.</t>
  </si>
  <si>
    <t>komplet</t>
  </si>
  <si>
    <t>Nabava i postavljanje ploča za označavanje bočne zapreke (ploče  K12-2, K12-3) u skladu s nacrtnom dokumentacijom. Ploče se postavljaju prema prometnom rješenju prikazanom u projektu na način da se na jedan stup obostrano postavljaju ploče (dvije ploče postavljaju se na jedan stup, jedna ploča K12-2 sa jedne i jedna ploča K12-3 sa druge strane stupa) a u skladu sa važećim Pravilnikom o prometnim znakovima, opremi i signalizaciji na cestama i važećim hrvatskim normama. U cijenu je uključena dobava i montaža ploče i pripadajućeg stupa na koji se pričvršćuju ploče (stupovi od FeZn cijevi Ø 63,5 mm). U cijenu je uključena i izrada temelja stupa ploče oblika krnje piramide čije su stranice donjeg kvadrata 30 cm, gornjeg 20 cm, a visine 70 cm od betona C 25/30. Stavkom je obuhvaćen iskop za temelj, zatrpavanje temelja i sanacija terena oko temelja. Cijena obuhvaća sav potreban rad, materijal i alat za kompletno dovršenje stavke. Obračun po postavljenom stupu sa dvije ploče za označavanje.</t>
  </si>
  <si>
    <t>Nabava i postavljanje prometnih znakova (znakovi B02, B30) u skladu s nacrtnom dokumentacijom. Znakovi se postavljaju prema prometnom rješenju prikazanom u projektu a u skladu sa važećim Pravilnikom o prometnim znakovima, opremi i signalizaciji na cestama i važećim hrvatskim normama. U cijenu je uključena dobava i montaža znaka i pripadajućeg stupa na koji se pričvršćuju znakovi (stupovi od FeZn cijevi Ø 63,5 mm). U cijenu je uključena i izrada temelja stupa prometnog znaka oblika krnje piramide čije su stranice donjeg kvadrata 30 cm, gornjeg 20 cm, a visine 70 cm od betona C 25/30. Stavkom je obuhvaćen iskop za temelj, zatrpavanje temelja i sanacija terena oko temelja. Cijena obuhvaća sav potreban rad, materijal i alat za kompletno dovršenje stavke.</t>
  </si>
  <si>
    <t>Nabava i postavljanje prometnih znakova na postojeće stupove (tri znaka B30, jedan E19, jedan C08 i jedan K12-3). Znakovi se postavljaju prema prometnom rješenju prikazanom u projektu a u skladu sa važećim Pravilnikom o prometnim znakovima, opremi i signalizaciji na cestama i važećim hrvatskim normama. U cijenu je uključena dobava i montaža znaka te pričvršćivanje znaka na postojeći stup. Cijena obuhvaća sav potreban rad, materijal i alat za kompletno dovršenje stavke.</t>
  </si>
  <si>
    <t>LOKACIJA "KOD DJEČJEG VRTIĆA"</t>
  </si>
  <si>
    <t>V.</t>
  </si>
  <si>
    <t>LOKACIJA 13</t>
  </si>
  <si>
    <t>Postavljanje prometnog znaka B04 s retroreflektirajućom folijom koeficijenta retrorefleksije razreda RA2, debljine lima 2 mm, Ø 60 cm. Prometni znakovi postavljaju se prema prometnom elaboratu, a u skladu s važećim zakonskim i podzakonskim aktima iz područja cestovnog prometa te hrvatskim normama. U cijeni je uključena dobava i montaža, svi prijevozi, prijenosi i skladištenje, sav rad i materijal, te pričvrsni elementi i pribor za ugradnju po uvjetima iz projekta. Obračun je po komadu pričvršćenih znakova. Podloga prometnog znaka izrađuje se od aluminijskog lima sa dvostruko povijenim rubom. Izvedba i kontrola kakvoće prema OTU 9.01 i 9.01.2.</t>
  </si>
  <si>
    <t>Postavljanje prometnog znaka B28 s retroreflektirajućom folijom koeficijenta retrorefleksije razreda RA2, debljine lima 2 mm, Ø 60 cm. Prometni znakovi postavljaju se prema prometnom elaboratu, a u skladu s važećim zakonskim i podzakonskim aktima iz područja cestovnog prometa te hrvatskim normama. U cijeni je uključena dobava i montaža, svi prijevozi, prijenosi i skladištenje, sav rad i materijal, te pričvrsni elementi i pribor za ugradnju po uvjetima iz projekta. Obračun je po komadu pričvršćenih znakova. Podloga prometnog znaka izrađuje se od aluminijskog lima sa dvostruko povijenim rubom. Izvedba i kontrola kakvoće prema OTU 9.01 i 9.01.2.</t>
  </si>
  <si>
    <t>Postavljanje prometnog znaka B28-1 s retroreflektirajućom folijom koeficijenta retrorefleksije razreda RA2, debljine lima 2 mm, Ø 60 cm. Prometni znakovi postavljaju se prema prometnom elaboratu, a u skladu s važećim zakonskim i podzakonskim aktima iz područja cestovnog prometa te hrvatskim normama. U cijeni je uključena dobava i montaža, svi prijevozi, prijenosi i skladištenje, sav rad i materijal, te pričvrsni elementi i pribor za ugradnju po uvjetima iz projekta. Obračun je po komadu pričvršćenih znakova. Podloga prometnog znaka izrađuje se od aluminijskog lima sa dvostruko povijenim rubom. Izvedba i kontrola kakvoće prema OTU 9.01 i 9.01.2.</t>
  </si>
  <si>
    <t>Postavljanje prometnog znaka C05 s retroreflektirajućom folijom koeficijenta retrorefleksije razreda RA2, debljine lima 2 mm, 60x60 cm. Prometni znakovi postavljaju se prema prometnom elaboratu, a u skladu s važećim zakonskim i podzakonskim aktima iz područja cestovnog prometa te hrvatskim normama. U cijeni je uključena dobava i montaža, svi prijevozi, prijenosi i skladištenje, sav rad i materijal, te pričvrsni elementi i pribor za ugradnju po uvjetima iz projekta. Obračun je po komadu pričvršćenih znakova. Podloga prometnog znaka izrađuje se od aluminijskog lima sa dvostruko povijenim rubom. Izvedba i kontrola kakvoće prema OTU 9.01 i 9.01.3.</t>
  </si>
  <si>
    <t>Izradazaustavne linije H14, s retroreflektivnim zrncima klase II, širine 50 cm. Oznake na kolniku izvode se prema prometnom elaboratu, a u skladu s važećim zakonskim i podzakonskim aktima iz područja cestovnog prometa te hrvatskim normama (HRN 1436). U cijenu ulazi sav rad, materijal prijevoz i sve ostalo što je potrebno za potpuni dovršetak posla uključujući potrebna ispitivanja kakvoće materijala i rada. Obračun je po m1 izvedenih oznaka. Izvedba, kontrola kakvoće i obračun prema OTU 9-02 i 9-02.1.</t>
  </si>
  <si>
    <t>Izrada natpisa "STOP" (H63) bijele boje s retroreflektivnim zrncima klase II, visine slova 1,6 m. Oznake na kolniku izvode se prema projektu prometne opreme i signalizacije, a u skladu s važećim Pravilnikom o prometnim znakovima, opremi i signalizaciji na cestama i važećim hrvatskim normama koje reguliraju to područje (HRN 1436). U cijenu ulazi sav rad, materijal prijevoz i sve ostalo što je potrebno za potpuni dovršetak posla uključujući potrebna ispitivanja kakvoće materijala i rada. Obračun je po komadu izvedenih oznaka. Izvedba, kontrola kakvoće i obračun prema OTU 9-02 i 9-02.3.</t>
  </si>
  <si>
    <t>LOKACIJA 14</t>
  </si>
  <si>
    <t>Postavljanje prometnog znaka A08 s retroreflektirajućom folijom koeficijenta retrorefleksije razreda RA2, debljine lima 2 mm, 60x60x60 cm. Prometni znakovi postavljaju se prema prometnom elaboratu, a u skladu s važećim zakonskim i podzakonskim aktima iz područja cestovnog prometa te hrvatskim normama. U cijeni je uključena dobava i montaža, svi prijevozi, prijenosi i skladištenje, sav rad i materijal, te pričvrsni elementi i pribor za ugradnju po uvjetima iz projekta. Obračun je po komadu pričvršćenih znakova. Podloga prometnog znaka izrađuje se od aluminijskog lima sa dvostruko povijenim rubom. Izvedba i kontrola kakvoće prema OTU 9.01 i 9.01.1.</t>
  </si>
  <si>
    <t>Postavljanje prometnog znaka B24 s retroreflektirajućom folijom koeficijenta retrorefleksije razreda RA2, debljine lima 2 mm, Ø 60 cm. Prometni znakovi postavljaju se prema prometnom elaboratu, a u skladu s važećim zakonskim i podzakonskim aktima iz područja cestovnog prometa te hrvatskim normama. U cijeni je uključena dobava i montaža, svi prijevozi, prijenosi i skladištenje, sav rad i materijal, te pričvrsni elementi i pribor za ugradnju po uvjetima iz projekta. Obračun je po komadu pričvršćenih znakova. Podloga prometnog znaka izrađuje se od aluminijskog lima sa dvostruko povijenim rubom. Izvedba i kontrola kakvoće prema OTU 9.01 i 9.01.2.</t>
  </si>
  <si>
    <t>Znak ograničenje brzine 1200 x 800 mm, EG sa dva treptača LED žuta ø 200 mm i upravljačkom elektronikom za spajanje na solarni kolektor.  U cijeni je uključena izrada, dobava i montaža, svi prijevozi, prijenosi i skladištenje, sav rad i materijal, te pričvrsni elementi i pribor za ugradnju po uvjetima iz projekta.</t>
  </si>
  <si>
    <t>kpl.</t>
  </si>
  <si>
    <t>4.a.</t>
  </si>
  <si>
    <t>Solarni modul SL 45-45 W mono (2 kom) sa nosačem i regulatorom napona</t>
  </si>
  <si>
    <t>4.b.</t>
  </si>
  <si>
    <t>Stup ø 2" x 3,8 m</t>
  </si>
  <si>
    <t>4.c.</t>
  </si>
  <si>
    <t>Podupora stup ø 2" x 3,2 m</t>
  </si>
  <si>
    <t>Radovi na izvedbi prometne signalizacije i opreme izvodit će se na više lokacija na području Općine Viškovo.</t>
  </si>
  <si>
    <t>Ugradnja LED podnih markera (6 komada po jednom pješačkom prijelazu - prema nacrtnoj dokumentaciji). Radovi uključuju rezanje kanalića u asfaltu, polaganje instalacija i ugradnju LED podnih markera, ugradnja upravljačke jedinice. Podni LED markeri trepću kada upravljačka jedinica pošalje znak da prometnicom nailazi vozilo ili pješak. LED markeri su dvostranog bijelog, visokog intenziteta sjajnosti i jakosti svjetlosti, otpornog na fantomsku svjetlost, promjera 130 mm, visine 3 mm iznad površine kolnika, napajanja 24 VDC, 2W potrošnje, jakosti svjetlosti od 75 cd, mogućnost regulacije svjetlosti-podesiva sjajnost, međusobna povezanost svjetlosnih izvora za automatsku kompenzaciju količine svjetlosti u slučaju kvara pojedine LE diode, gornji dio kućišta je od nehrđajućeg čelika otporan na čišćenje snijega ralicom i na ogrebotine, donji dio kućišta je od aluminija, otporan je na slanu vodu, razine zaštite IP68. Cijena uključuje dovođenje svih uređaja i signalizacije u funkcionalno stanje kao i sav rad, alat i materijal za kompletno dovršenje stavke. Obračun po kompletu LED markera za jedan pješački prijelaz.</t>
  </si>
  <si>
    <t>Nabavka i isporuka tipskog poliesterskog elektro ormarića, komplet sa zaštitnim elektro-uređajima i elektronikom za rad signalizacijske opreme - LED markera. Napajanje ormarića signalizacijske opreme putem javne rasvjete u noćnom režimu rada (za vrijeme rada JR), uz osiguranje rada signalizacijske opreme tijekom dana preko ugrađenog  akumulatorsko / baterijskog sustava. Kapacitet ugrađenih aku-baterija mora zadovoljiti autonomiju svakodnevnog rada od min.15h, trajnost baterija min.3 godine. Uz elektro ormarić se isporučuje prateća dokumentacija (min.jednopolna shema, specifikacija ugrađene opreme, atesti o ispitivanju). Montaža ormarića na stup nadzemne NN mreže s javnom rasvjetom pomoću odgovarajućih obujmica. Cijena uključuje sav materijal i rad potreban za spajanje baterije sa LED markerima i izvorom napajanja.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</si>
</sst>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n&quot;_-;\-* #,##0.00\ &quot;kn&quot;_-;_-* &quot;-&quot;??\ &quot;kn&quot;_-;_-@_-"/>
    <numFmt numFmtId="164" formatCode="_-* #,##0.00\ [$kn-41A]_-;\-* #,##0.00\ [$kn-41A]_-;_-* &quot;-&quot;??\ [$kn-41A]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.9"/>
      <color theme="1"/>
      <name val="Calibri"/>
      <family val="2"/>
    </font>
    <font>
      <vertAlign val="superscript"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6" fillId="0" borderId="0"/>
    <xf numFmtId="44" fontId="4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Alignment="1" applyProtection="1">
      <alignment vertical="top"/>
    </xf>
    <xf numFmtId="4" fontId="0" fillId="0" borderId="0" xfId="0" applyNumberFormat="1" applyAlignment="1" applyProtection="1">
      <alignment horizontal="right"/>
    </xf>
    <xf numFmtId="0" fontId="0" fillId="0" borderId="0" xfId="0" applyProtection="1"/>
    <xf numFmtId="4" fontId="0" fillId="0" borderId="0" xfId="0" applyNumberFormat="1" applyProtection="1"/>
    <xf numFmtId="0" fontId="5" fillId="2" borderId="3" xfId="0" applyFont="1" applyFill="1" applyBorder="1" applyAlignment="1" applyProtection="1">
      <alignment horizontal="center" vertical="top"/>
    </xf>
    <xf numFmtId="0" fontId="5" fillId="2" borderId="4" xfId="0" applyFont="1" applyFill="1" applyBorder="1" applyAlignment="1" applyProtection="1">
      <alignment vertical="top"/>
    </xf>
    <xf numFmtId="0" fontId="5" fillId="2" borderId="4" xfId="0" applyFont="1" applyFill="1" applyBorder="1" applyProtection="1"/>
    <xf numFmtId="4" fontId="5" fillId="2" borderId="4" xfId="0" applyNumberFormat="1" applyFont="1" applyFill="1" applyBorder="1" applyProtection="1"/>
    <xf numFmtId="4" fontId="5" fillId="2" borderId="5" xfId="0" applyNumberFormat="1" applyFont="1" applyFill="1" applyBorder="1" applyAlignment="1" applyProtection="1">
      <alignment horizontal="right"/>
    </xf>
    <xf numFmtId="0" fontId="5" fillId="0" borderId="0" xfId="0" applyFont="1" applyProtection="1"/>
    <xf numFmtId="0" fontId="5" fillId="3" borderId="6" xfId="0" applyFont="1" applyFill="1" applyBorder="1" applyAlignment="1" applyProtection="1">
      <alignment horizontal="center" vertical="top"/>
    </xf>
    <xf numFmtId="0" fontId="5" fillId="3" borderId="7" xfId="0" applyFont="1" applyFill="1" applyBorder="1" applyAlignment="1" applyProtection="1">
      <alignment horizontal="center" vertical="top"/>
    </xf>
    <xf numFmtId="0" fontId="5" fillId="3" borderId="7" xfId="0" applyFont="1" applyFill="1" applyBorder="1" applyAlignment="1" applyProtection="1">
      <alignment horizontal="center"/>
    </xf>
    <xf numFmtId="4" fontId="5" fillId="3" borderId="7" xfId="0" applyNumberFormat="1" applyFont="1" applyFill="1" applyBorder="1" applyAlignment="1" applyProtection="1">
      <alignment horizontal="center"/>
    </xf>
    <xf numFmtId="4" fontId="5" fillId="3" borderId="8" xfId="0" applyNumberFormat="1" applyFont="1" applyFill="1" applyBorder="1" applyAlignment="1" applyProtection="1">
      <alignment horizontal="right"/>
    </xf>
    <xf numFmtId="0" fontId="0" fillId="0" borderId="2" xfId="0" applyBorder="1" applyAlignment="1" applyProtection="1">
      <alignment horizontal="center" vertical="top"/>
    </xf>
    <xf numFmtId="0" fontId="0" fillId="0" borderId="2" xfId="0" applyFill="1" applyBorder="1" applyAlignment="1" applyProtection="1">
      <alignment vertical="top" wrapText="1"/>
    </xf>
    <xf numFmtId="0" fontId="0" fillId="0" borderId="2" xfId="0" applyBorder="1" applyAlignment="1" applyProtection="1">
      <alignment horizontal="center"/>
    </xf>
    <xf numFmtId="4" fontId="0" fillId="0" borderId="2" xfId="0" applyNumberFormat="1" applyBorder="1" applyAlignment="1" applyProtection="1">
      <alignment horizontal="center"/>
    </xf>
    <xf numFmtId="44" fontId="0" fillId="0" borderId="2" xfId="3" applyFont="1" applyFill="1" applyBorder="1" applyAlignment="1" applyProtection="1">
      <alignment horizontal="center"/>
    </xf>
    <xf numFmtId="44" fontId="0" fillId="0" borderId="13" xfId="3" applyFont="1" applyBorder="1" applyAlignment="1" applyProtection="1">
      <alignment horizontal="right"/>
    </xf>
    <xf numFmtId="0" fontId="0" fillId="0" borderId="2" xfId="0" applyFill="1" applyBorder="1" applyAlignment="1" applyProtection="1">
      <alignment horizontal="center" vertical="top"/>
    </xf>
    <xf numFmtId="0" fontId="0" fillId="0" borderId="2" xfId="0" applyFill="1" applyBorder="1" applyAlignment="1" applyProtection="1">
      <alignment horizontal="center"/>
    </xf>
    <xf numFmtId="4" fontId="0" fillId="0" borderId="2" xfId="0" applyNumberFormat="1" applyFill="1" applyBorder="1" applyAlignment="1" applyProtection="1">
      <alignment horizontal="center"/>
    </xf>
    <xf numFmtId="44" fontId="0" fillId="0" borderId="2" xfId="3" applyFont="1" applyBorder="1" applyAlignment="1" applyProtection="1">
      <alignment horizontal="right"/>
    </xf>
    <xf numFmtId="0" fontId="0" fillId="0" borderId="2" xfId="0" applyBorder="1" applyAlignment="1" applyProtection="1">
      <alignment vertical="top" wrapText="1"/>
    </xf>
    <xf numFmtId="0" fontId="0" fillId="0" borderId="1" xfId="0" applyBorder="1" applyAlignment="1" applyProtection="1">
      <alignment horizontal="center" vertical="top"/>
    </xf>
    <xf numFmtId="0" fontId="0" fillId="0" borderId="1" xfId="0" applyBorder="1" applyAlignment="1" applyProtection="1">
      <alignment vertical="top" wrapText="1"/>
    </xf>
    <xf numFmtId="0" fontId="0" fillId="0" borderId="1" xfId="0" applyBorder="1" applyAlignment="1" applyProtection="1">
      <alignment horizontal="center"/>
    </xf>
    <xf numFmtId="4" fontId="0" fillId="0" borderId="1" xfId="0" applyNumberFormat="1" applyBorder="1" applyAlignment="1" applyProtection="1">
      <alignment horizontal="center"/>
    </xf>
    <xf numFmtId="44" fontId="0" fillId="0" borderId="14" xfId="3" applyFont="1" applyBorder="1" applyAlignment="1" applyProtection="1">
      <alignment horizontal="right"/>
    </xf>
    <xf numFmtId="44" fontId="5" fillId="2" borderId="5" xfId="3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center" vertical="top"/>
    </xf>
    <xf numFmtId="0" fontId="5" fillId="0" borderId="0" xfId="0" applyFont="1" applyFill="1" applyBorder="1" applyAlignment="1" applyProtection="1">
      <alignment vertical="top"/>
    </xf>
    <xf numFmtId="0" fontId="5" fillId="0" borderId="0" xfId="0" applyFont="1" applyFill="1" applyBorder="1" applyProtection="1"/>
    <xf numFmtId="4" fontId="5" fillId="0" borderId="0" xfId="0" applyNumberFormat="1" applyFont="1" applyFill="1" applyBorder="1" applyProtection="1"/>
    <xf numFmtId="4" fontId="5" fillId="0" borderId="0" xfId="0" applyNumberFormat="1" applyFont="1" applyFill="1" applyBorder="1" applyAlignment="1" applyProtection="1">
      <alignment horizontal="right"/>
    </xf>
    <xf numFmtId="0" fontId="0" fillId="0" borderId="1" xfId="0" applyFill="1" applyBorder="1" applyAlignment="1" applyProtection="1">
      <alignment horizontal="center"/>
    </xf>
    <xf numFmtId="0" fontId="6" fillId="4" borderId="9" xfId="0" applyFont="1" applyFill="1" applyBorder="1" applyAlignment="1" applyProtection="1">
      <alignment horizontal="center" vertical="top"/>
    </xf>
    <xf numFmtId="0" fontId="5" fillId="4" borderId="10" xfId="0" applyFont="1" applyFill="1" applyBorder="1" applyAlignment="1" applyProtection="1">
      <alignment horizontal="center" vertical="top"/>
    </xf>
    <xf numFmtId="0" fontId="5" fillId="4" borderId="10" xfId="0" applyFont="1" applyFill="1" applyBorder="1" applyAlignment="1" applyProtection="1">
      <alignment horizontal="center"/>
    </xf>
    <xf numFmtId="4" fontId="5" fillId="4" borderId="10" xfId="0" applyNumberFormat="1" applyFont="1" applyFill="1" applyBorder="1" applyAlignment="1" applyProtection="1">
      <alignment horizontal="center"/>
    </xf>
    <xf numFmtId="4" fontId="5" fillId="4" borderId="11" xfId="0" applyNumberFormat="1" applyFont="1" applyFill="1" applyBorder="1" applyAlignment="1" applyProtection="1">
      <alignment horizontal="right"/>
    </xf>
    <xf numFmtId="0" fontId="5" fillId="0" borderId="3" xfId="0" applyFont="1" applyFill="1" applyBorder="1" applyAlignment="1" applyProtection="1">
      <alignment horizontal="center" vertical="top"/>
    </xf>
    <xf numFmtId="0" fontId="5" fillId="0" borderId="4" xfId="0" applyFont="1" applyFill="1" applyBorder="1" applyAlignment="1" applyProtection="1">
      <alignment horizontal="left" vertical="top"/>
    </xf>
    <xf numFmtId="0" fontId="5" fillId="0" borderId="4" xfId="0" applyFont="1" applyFill="1" applyBorder="1" applyAlignment="1" applyProtection="1">
      <alignment horizontal="center"/>
    </xf>
    <xf numFmtId="4" fontId="5" fillId="0" borderId="4" xfId="0" applyNumberFormat="1" applyFont="1" applyFill="1" applyBorder="1" applyAlignment="1" applyProtection="1">
      <alignment horizontal="center"/>
    </xf>
    <xf numFmtId="164" fontId="5" fillId="0" borderId="5" xfId="0" applyNumberFormat="1" applyFont="1" applyFill="1" applyBorder="1" applyAlignment="1" applyProtection="1">
      <alignment horizontal="right"/>
    </xf>
    <xf numFmtId="0" fontId="5" fillId="0" borderId="9" xfId="0" applyFont="1" applyFill="1" applyBorder="1" applyAlignment="1" applyProtection="1">
      <alignment horizontal="center" vertical="top"/>
    </xf>
    <xf numFmtId="0" fontId="5" fillId="0" borderId="10" xfId="0" applyFont="1" applyFill="1" applyBorder="1" applyAlignment="1" applyProtection="1">
      <alignment vertical="top"/>
    </xf>
    <xf numFmtId="0" fontId="5" fillId="0" borderId="10" xfId="0" applyFont="1" applyFill="1" applyBorder="1" applyProtection="1"/>
    <xf numFmtId="4" fontId="5" fillId="0" borderId="10" xfId="0" applyNumberFormat="1" applyFont="1" applyFill="1" applyBorder="1" applyProtection="1"/>
    <xf numFmtId="164" fontId="5" fillId="0" borderId="11" xfId="0" applyNumberFormat="1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center"/>
    </xf>
    <xf numFmtId="4" fontId="5" fillId="0" borderId="0" xfId="0" applyNumberFormat="1" applyFont="1" applyFill="1" applyBorder="1" applyAlignment="1" applyProtection="1">
      <alignment horizontal="center"/>
    </xf>
    <xf numFmtId="164" fontId="5" fillId="0" borderId="0" xfId="0" applyNumberFormat="1" applyFont="1" applyFill="1" applyBorder="1" applyAlignment="1" applyProtection="1">
      <alignment horizontal="right"/>
    </xf>
    <xf numFmtId="0" fontId="5" fillId="3" borderId="3" xfId="0" applyFont="1" applyFill="1" applyBorder="1" applyAlignment="1" applyProtection="1">
      <alignment horizontal="center" vertical="top"/>
    </xf>
    <xf numFmtId="0" fontId="5" fillId="3" borderId="4" xfId="0" applyFont="1" applyFill="1" applyBorder="1" applyAlignment="1" applyProtection="1">
      <alignment horizontal="left" vertical="top"/>
    </xf>
    <xf numFmtId="0" fontId="5" fillId="3" borderId="4" xfId="0" applyFont="1" applyFill="1" applyBorder="1" applyAlignment="1" applyProtection="1">
      <alignment horizontal="center"/>
    </xf>
    <xf numFmtId="4" fontId="5" fillId="3" borderId="4" xfId="0" applyNumberFormat="1" applyFont="1" applyFill="1" applyBorder="1" applyAlignment="1" applyProtection="1">
      <alignment horizontal="center"/>
    </xf>
    <xf numFmtId="164" fontId="5" fillId="3" borderId="5" xfId="0" applyNumberFormat="1" applyFont="1" applyFill="1" applyBorder="1" applyAlignment="1" applyProtection="1">
      <alignment horizontal="right"/>
    </xf>
    <xf numFmtId="9" fontId="5" fillId="3" borderId="4" xfId="1" applyFont="1" applyFill="1" applyBorder="1" applyAlignment="1" applyProtection="1">
      <alignment horizontal="center"/>
    </xf>
    <xf numFmtId="0" fontId="6" fillId="4" borderId="3" xfId="0" applyFont="1" applyFill="1" applyBorder="1" applyAlignment="1" applyProtection="1">
      <alignment horizontal="center" vertical="top"/>
    </xf>
    <xf numFmtId="0" fontId="5" fillId="4" borderId="4" xfId="0" applyFont="1" applyFill="1" applyBorder="1" applyAlignment="1" applyProtection="1">
      <alignment horizontal="left" vertical="top"/>
    </xf>
    <xf numFmtId="0" fontId="5" fillId="4" borderId="4" xfId="0" applyFont="1" applyFill="1" applyBorder="1" applyAlignment="1" applyProtection="1">
      <alignment horizontal="center"/>
    </xf>
    <xf numFmtId="4" fontId="5" fillId="4" borderId="4" xfId="0" applyNumberFormat="1" applyFont="1" applyFill="1" applyBorder="1" applyAlignment="1" applyProtection="1">
      <alignment horizontal="center"/>
    </xf>
    <xf numFmtId="164" fontId="5" fillId="4" borderId="5" xfId="0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horizontal="left" vertical="top"/>
    </xf>
    <xf numFmtId="0" fontId="3" fillId="0" borderId="0" xfId="0" applyFont="1" applyFill="1" applyBorder="1" applyAlignment="1" applyProtection="1">
      <alignment horizontal="left" vertical="top"/>
    </xf>
    <xf numFmtId="4" fontId="0" fillId="0" borderId="0" xfId="0" applyNumberFormat="1" applyFont="1" applyFill="1" applyAlignment="1" applyProtection="1">
      <alignment horizontal="right"/>
    </xf>
    <xf numFmtId="4" fontId="0" fillId="0" borderId="0" xfId="0" applyNumberFormat="1" applyFont="1" applyFill="1" applyBorder="1" applyAlignment="1" applyProtection="1"/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>
      <alignment vertical="top" wrapText="1"/>
    </xf>
    <xf numFmtId="0" fontId="0" fillId="0" borderId="0" xfId="0" applyBorder="1" applyProtection="1"/>
    <xf numFmtId="4" fontId="0" fillId="0" borderId="0" xfId="0" applyNumberFormat="1" applyBorder="1" applyProtection="1"/>
    <xf numFmtId="4" fontId="0" fillId="0" borderId="0" xfId="0" applyNumberFormat="1" applyBorder="1" applyAlignment="1" applyProtection="1">
      <alignment horizontal="right"/>
    </xf>
    <xf numFmtId="44" fontId="0" fillId="0" borderId="2" xfId="3" applyFont="1" applyFill="1" applyBorder="1" applyAlignment="1" applyProtection="1">
      <alignment horizontal="center"/>
      <protection locked="0"/>
    </xf>
    <xf numFmtId="44" fontId="0" fillId="0" borderId="2" xfId="3" applyFont="1" applyBorder="1" applyAlignment="1" applyProtection="1">
      <alignment horizontal="center"/>
      <protection locked="0"/>
    </xf>
    <xf numFmtId="44" fontId="0" fillId="0" borderId="1" xfId="3" applyFont="1" applyBorder="1" applyAlignment="1" applyProtection="1">
      <alignment horizontal="center"/>
      <protection locked="0"/>
    </xf>
    <xf numFmtId="4" fontId="0" fillId="0" borderId="0" xfId="0" applyNumberFormat="1" applyFont="1" applyFill="1" applyAlignment="1" applyProtection="1">
      <alignment horizontal="left"/>
      <protection locked="0"/>
    </xf>
    <xf numFmtId="4" fontId="0" fillId="0" borderId="12" xfId="0" applyNumberFormat="1" applyFont="1" applyFill="1" applyBorder="1" applyAlignment="1" applyProtection="1">
      <alignment horizontal="right"/>
      <protection locked="0"/>
    </xf>
    <xf numFmtId="44" fontId="0" fillId="0" borderId="1" xfId="3" applyFont="1" applyBorder="1" applyAlignment="1" applyProtection="1">
      <alignment horizontal="right"/>
    </xf>
    <xf numFmtId="0" fontId="0" fillId="0" borderId="15" xfId="0" applyBorder="1" applyAlignment="1" applyProtection="1">
      <alignment vertical="top" wrapText="1"/>
    </xf>
    <xf numFmtId="0" fontId="0" fillId="0" borderId="15" xfId="0" applyBorder="1" applyAlignment="1" applyProtection="1">
      <alignment horizontal="center" vertical="top"/>
    </xf>
    <xf numFmtId="0" fontId="0" fillId="0" borderId="15" xfId="0" applyBorder="1" applyAlignment="1" applyProtection="1">
      <alignment horizontal="center"/>
    </xf>
    <xf numFmtId="4" fontId="0" fillId="0" borderId="15" xfId="0" applyNumberFormat="1" applyBorder="1" applyAlignment="1" applyProtection="1">
      <alignment horizontal="center"/>
    </xf>
    <xf numFmtId="44" fontId="0" fillId="0" borderId="15" xfId="3" applyFont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 vertical="top"/>
    </xf>
    <xf numFmtId="0" fontId="0" fillId="0" borderId="15" xfId="0" applyFill="1" applyBorder="1" applyAlignment="1" applyProtection="1">
      <alignment vertical="top" wrapText="1"/>
    </xf>
    <xf numFmtId="0" fontId="0" fillId="0" borderId="15" xfId="0" applyFill="1" applyBorder="1" applyAlignment="1" applyProtection="1">
      <alignment horizontal="center"/>
    </xf>
    <xf numFmtId="4" fontId="0" fillId="0" borderId="15" xfId="0" applyNumberFormat="1" applyFill="1" applyBorder="1" applyAlignment="1" applyProtection="1">
      <alignment horizontal="center"/>
    </xf>
    <xf numFmtId="44" fontId="0" fillId="0" borderId="15" xfId="3" applyFont="1" applyFill="1" applyBorder="1" applyAlignment="1" applyProtection="1">
      <alignment horizontal="center"/>
      <protection locked="0"/>
    </xf>
    <xf numFmtId="44" fontId="0" fillId="0" borderId="1" xfId="3" applyFont="1" applyFill="1" applyBorder="1" applyAlignment="1" applyProtection="1">
      <alignment horizontal="center"/>
      <protection locked="0"/>
    </xf>
    <xf numFmtId="4" fontId="0" fillId="0" borderId="0" xfId="0" applyNumberFormat="1" applyFont="1" applyFill="1" applyAlignment="1" applyProtection="1"/>
    <xf numFmtId="4" fontId="2" fillId="0" borderId="2" xfId="0" applyNumberFormat="1" applyFont="1" applyFill="1" applyBorder="1" applyAlignment="1" applyProtection="1">
      <alignment horizontal="center"/>
    </xf>
    <xf numFmtId="4" fontId="2" fillId="0" borderId="2" xfId="0" applyNumberFormat="1" applyFont="1" applyFill="1" applyBorder="1" applyAlignment="1" applyProtection="1">
      <alignment horizontal="right"/>
    </xf>
    <xf numFmtId="4" fontId="0" fillId="0" borderId="2" xfId="0" applyNumberFormat="1" applyFill="1" applyBorder="1" applyAlignment="1" applyProtection="1">
      <alignment horizontal="right"/>
    </xf>
    <xf numFmtId="0" fontId="2" fillId="0" borderId="2" xfId="0" applyFont="1" applyFill="1" applyBorder="1" applyAlignment="1" applyProtection="1">
      <alignment horizontal="center" vertical="top"/>
    </xf>
    <xf numFmtId="4" fontId="0" fillId="0" borderId="2" xfId="0" applyNumberFormat="1" applyBorder="1" applyAlignment="1" applyProtection="1">
      <alignment horizontal="right"/>
    </xf>
    <xf numFmtId="4" fontId="0" fillId="0" borderId="1" xfId="0" applyNumberFormat="1" applyBorder="1" applyAlignment="1" applyProtection="1">
      <alignment horizontal="right"/>
    </xf>
    <xf numFmtId="0" fontId="2" fillId="0" borderId="15" xfId="0" applyFont="1" applyFill="1" applyBorder="1" applyAlignment="1" applyProtection="1">
      <alignment horizontal="center" vertical="top"/>
    </xf>
    <xf numFmtId="4" fontId="0" fillId="0" borderId="15" xfId="0" applyNumberFormat="1" applyBorder="1" applyAlignment="1" applyProtection="1">
      <alignment horizontal="right"/>
    </xf>
    <xf numFmtId="4" fontId="2" fillId="0" borderId="2" xfId="0" applyNumberFormat="1" applyFont="1" applyFill="1" applyBorder="1" applyAlignment="1" applyProtection="1">
      <alignment horizontal="center"/>
      <protection locked="0"/>
    </xf>
    <xf numFmtId="4" fontId="0" fillId="0" borderId="2" xfId="0" applyNumberFormat="1" applyFill="1" applyBorder="1" applyAlignment="1" applyProtection="1">
      <alignment horizontal="center"/>
      <protection locked="0"/>
    </xf>
    <xf numFmtId="4" fontId="0" fillId="0" borderId="2" xfId="0" applyNumberFormat="1" applyBorder="1" applyAlignment="1" applyProtection="1">
      <alignment horizontal="center"/>
      <protection locked="0"/>
    </xf>
    <xf numFmtId="4" fontId="0" fillId="0" borderId="1" xfId="0" applyNumberFormat="1" applyFill="1" applyBorder="1" applyAlignment="1" applyProtection="1">
      <alignment horizontal="center"/>
      <protection locked="0"/>
    </xf>
    <xf numFmtId="4" fontId="0" fillId="0" borderId="15" xfId="0" applyNumberFormat="1" applyFill="1" applyBorder="1" applyAlignment="1" applyProtection="1">
      <alignment horizontal="center"/>
      <protection locked="0"/>
    </xf>
    <xf numFmtId="4" fontId="0" fillId="0" borderId="15" xfId="0" applyNumberFormat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vertical="top" wrapText="1"/>
    </xf>
    <xf numFmtId="0" fontId="1" fillId="0" borderId="0" xfId="0" applyFont="1" applyFill="1" applyBorder="1" applyAlignment="1" applyProtection="1">
      <alignment horizontal="left" vertical="top"/>
    </xf>
    <xf numFmtId="0" fontId="0" fillId="0" borderId="0" xfId="0" applyFill="1" applyBorder="1" applyAlignment="1" applyProtection="1">
      <alignment horizontal="center" vertical="top"/>
    </xf>
    <xf numFmtId="0" fontId="5" fillId="0" borderId="0" xfId="0" applyFont="1" applyAlignment="1" applyProtection="1">
      <alignment horizontal="center" vertical="top" wrapText="1"/>
    </xf>
  </cellXfs>
  <cellStyles count="4">
    <cellStyle name="Normal 2" xfId="2"/>
    <cellStyle name="Normalno" xfId="0" builtinId="0"/>
    <cellStyle name="Postotak" xfId="1" builtinId="5"/>
    <cellStyle name="Val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3"/>
  <sheetViews>
    <sheetView tabSelected="1" view="pageBreakPreview" zoomScaleNormal="100" zoomScaleSheetLayoutView="100" workbookViewId="0">
      <selection activeCell="E6" sqref="E6"/>
    </sheetView>
  </sheetViews>
  <sheetFormatPr defaultRowHeight="15" x14ac:dyDescent="0.25"/>
  <cols>
    <col min="1" max="1" width="9.140625" style="1"/>
    <col min="2" max="2" width="59.42578125" style="1" customWidth="1"/>
    <col min="3" max="3" width="9.140625" style="3"/>
    <col min="4" max="4" width="9.140625" style="4"/>
    <col min="5" max="5" width="14.28515625" style="4" customWidth="1"/>
    <col min="6" max="6" width="14.5703125" style="2" customWidth="1"/>
    <col min="7" max="7" width="10.140625" style="3" bestFit="1" customWidth="1"/>
    <col min="8" max="16384" width="9.140625" style="3"/>
  </cols>
  <sheetData>
    <row r="1" spans="1:6" ht="30" customHeight="1" x14ac:dyDescent="0.25">
      <c r="B1" s="114" t="s">
        <v>37</v>
      </c>
      <c r="C1" s="114"/>
      <c r="D1" s="114"/>
      <c r="E1" s="114"/>
    </row>
    <row r="2" spans="1:6" ht="15.75" thickBot="1" x14ac:dyDescent="0.3"/>
    <row r="3" spans="1:6" s="10" customFormat="1" ht="15.75" thickBot="1" x14ac:dyDescent="0.3">
      <c r="A3" s="5" t="s">
        <v>4</v>
      </c>
      <c r="B3" s="6" t="s">
        <v>19</v>
      </c>
      <c r="C3" s="7"/>
      <c r="D3" s="8"/>
      <c r="E3" s="8"/>
      <c r="F3" s="9"/>
    </row>
    <row r="4" spans="1:6" ht="15.75" thickBot="1" x14ac:dyDescent="0.3">
      <c r="A4" s="11" t="s">
        <v>0</v>
      </c>
      <c r="B4" s="12" t="s">
        <v>1</v>
      </c>
      <c r="C4" s="13" t="s">
        <v>2</v>
      </c>
      <c r="D4" s="14" t="s">
        <v>3</v>
      </c>
      <c r="E4" s="14" t="s">
        <v>33</v>
      </c>
      <c r="F4" s="15" t="s">
        <v>34</v>
      </c>
    </row>
    <row r="5" spans="1:6" ht="111.75" customHeight="1" x14ac:dyDescent="0.25">
      <c r="A5" s="16">
        <v>1</v>
      </c>
      <c r="B5" s="17" t="s">
        <v>18</v>
      </c>
      <c r="C5" s="18"/>
      <c r="D5" s="19"/>
      <c r="E5" s="20"/>
      <c r="F5" s="21"/>
    </row>
    <row r="6" spans="1:6" x14ac:dyDescent="0.25">
      <c r="A6" s="22" t="s">
        <v>35</v>
      </c>
      <c r="B6" s="17" t="s">
        <v>15</v>
      </c>
      <c r="C6" s="23" t="s">
        <v>6</v>
      </c>
      <c r="D6" s="24">
        <v>1</v>
      </c>
      <c r="E6" s="79"/>
      <c r="F6" s="25" t="str">
        <f t="shared" ref="F6:F12" si="0">IF(E6&lt;&gt;0,D6*E6,"")</f>
        <v/>
      </c>
    </row>
    <row r="7" spans="1:6" x14ac:dyDescent="0.25">
      <c r="A7" s="22" t="s">
        <v>36</v>
      </c>
      <c r="B7" s="17" t="s">
        <v>16</v>
      </c>
      <c r="C7" s="23" t="s">
        <v>6</v>
      </c>
      <c r="D7" s="24">
        <v>1</v>
      </c>
      <c r="E7" s="79"/>
      <c r="F7" s="25" t="str">
        <f t="shared" si="0"/>
        <v/>
      </c>
    </row>
    <row r="8" spans="1:6" ht="120" x14ac:dyDescent="0.25">
      <c r="A8" s="22">
        <v>2</v>
      </c>
      <c r="B8" s="17" t="s">
        <v>17</v>
      </c>
      <c r="C8" s="23" t="s">
        <v>5</v>
      </c>
      <c r="D8" s="24">
        <v>20</v>
      </c>
      <c r="E8" s="79"/>
      <c r="F8" s="25" t="str">
        <f t="shared" si="0"/>
        <v/>
      </c>
    </row>
    <row r="9" spans="1:6" ht="165" x14ac:dyDescent="0.25">
      <c r="A9" s="16">
        <v>3</v>
      </c>
      <c r="B9" s="17" t="s">
        <v>12</v>
      </c>
      <c r="C9" s="18" t="s">
        <v>6</v>
      </c>
      <c r="D9" s="19">
        <v>1</v>
      </c>
      <c r="E9" s="80"/>
      <c r="F9" s="25" t="str">
        <f t="shared" si="0"/>
        <v/>
      </c>
    </row>
    <row r="10" spans="1:6" ht="165" x14ac:dyDescent="0.25">
      <c r="A10" s="16">
        <v>4</v>
      </c>
      <c r="B10" s="26" t="s">
        <v>13</v>
      </c>
      <c r="C10" s="18" t="s">
        <v>6</v>
      </c>
      <c r="D10" s="19">
        <v>8</v>
      </c>
      <c r="E10" s="80"/>
      <c r="F10" s="25" t="str">
        <f t="shared" si="0"/>
        <v/>
      </c>
    </row>
    <row r="11" spans="1:6" ht="135" x14ac:dyDescent="0.25">
      <c r="A11" s="16">
        <v>5</v>
      </c>
      <c r="B11" s="26" t="s">
        <v>14</v>
      </c>
      <c r="C11" s="18" t="s">
        <v>5</v>
      </c>
      <c r="D11" s="19">
        <v>270</v>
      </c>
      <c r="E11" s="79"/>
      <c r="F11" s="25" t="str">
        <f t="shared" si="0"/>
        <v/>
      </c>
    </row>
    <row r="12" spans="1:6" ht="141" customHeight="1" thickBot="1" x14ac:dyDescent="0.3">
      <c r="A12" s="27">
        <v>6</v>
      </c>
      <c r="B12" s="28" t="s">
        <v>11</v>
      </c>
      <c r="C12" s="29" t="s">
        <v>5</v>
      </c>
      <c r="D12" s="30">
        <v>32</v>
      </c>
      <c r="E12" s="81"/>
      <c r="F12" s="31" t="str">
        <f t="shared" si="0"/>
        <v/>
      </c>
    </row>
    <row r="13" spans="1:6" s="10" customFormat="1" ht="15.75" thickBot="1" x14ac:dyDescent="0.3">
      <c r="A13" s="5" t="str">
        <f>A3</f>
        <v>I.</v>
      </c>
      <c r="B13" s="6" t="str">
        <f>B3&amp;" - UKUPNO"</f>
        <v>LOKACIJA 1  - UKUPNO</v>
      </c>
      <c r="C13" s="7"/>
      <c r="D13" s="8"/>
      <c r="E13" s="8"/>
      <c r="F13" s="32">
        <f>SUM(F6:F12)</f>
        <v>0</v>
      </c>
    </row>
    <row r="14" spans="1:6" s="10" customFormat="1" x14ac:dyDescent="0.25">
      <c r="A14" s="33"/>
      <c r="B14" s="34"/>
      <c r="C14" s="35"/>
      <c r="D14" s="36"/>
      <c r="E14" s="36"/>
      <c r="F14" s="37"/>
    </row>
    <row r="15" spans="1:6" s="10" customFormat="1" ht="15.75" thickBot="1" x14ac:dyDescent="0.3">
      <c r="A15" s="33"/>
      <c r="B15" s="34"/>
      <c r="C15" s="35"/>
      <c r="D15" s="36"/>
      <c r="E15" s="36"/>
      <c r="F15" s="37"/>
    </row>
    <row r="16" spans="1:6" s="10" customFormat="1" ht="15.75" thickBot="1" x14ac:dyDescent="0.3">
      <c r="A16" s="5" t="s">
        <v>24</v>
      </c>
      <c r="B16" s="6" t="s">
        <v>25</v>
      </c>
      <c r="C16" s="7"/>
      <c r="D16" s="8"/>
      <c r="E16" s="8"/>
      <c r="F16" s="9"/>
    </row>
    <row r="17" spans="1:6" s="10" customFormat="1" ht="15.75" thickBot="1" x14ac:dyDescent="0.3">
      <c r="A17" s="11" t="s">
        <v>0</v>
      </c>
      <c r="B17" s="12" t="s">
        <v>1</v>
      </c>
      <c r="C17" s="13" t="s">
        <v>2</v>
      </c>
      <c r="D17" s="14" t="s">
        <v>3</v>
      </c>
      <c r="E17" s="14" t="s">
        <v>33</v>
      </c>
      <c r="F17" s="15" t="s">
        <v>34</v>
      </c>
    </row>
    <row r="18" spans="1:6" s="10" customFormat="1" ht="120" x14ac:dyDescent="0.25">
      <c r="A18" s="22">
        <v>1</v>
      </c>
      <c r="B18" s="17" t="s">
        <v>20</v>
      </c>
      <c r="C18" s="23" t="s">
        <v>5</v>
      </c>
      <c r="D18" s="24">
        <v>17</v>
      </c>
      <c r="E18" s="79"/>
      <c r="F18" s="25" t="str">
        <f t="shared" ref="F18:F25" si="1">IF(E18&lt;&gt;0,D18*E18,"")</f>
        <v/>
      </c>
    </row>
    <row r="19" spans="1:6" s="10" customFormat="1" ht="210" x14ac:dyDescent="0.25">
      <c r="A19" s="16">
        <v>2</v>
      </c>
      <c r="B19" s="17" t="s">
        <v>21</v>
      </c>
      <c r="C19" s="23" t="s">
        <v>6</v>
      </c>
      <c r="D19" s="24">
        <v>3</v>
      </c>
      <c r="E19" s="79"/>
      <c r="F19" s="25" t="str">
        <f t="shared" si="1"/>
        <v/>
      </c>
    </row>
    <row r="20" spans="1:6" s="10" customFormat="1" ht="165" x14ac:dyDescent="0.25">
      <c r="A20" s="16">
        <v>3</v>
      </c>
      <c r="B20" s="17" t="s">
        <v>12</v>
      </c>
      <c r="C20" s="18" t="s">
        <v>6</v>
      </c>
      <c r="D20" s="19">
        <v>2</v>
      </c>
      <c r="E20" s="80"/>
      <c r="F20" s="25" t="str">
        <f t="shared" si="1"/>
        <v/>
      </c>
    </row>
    <row r="21" spans="1:6" s="10" customFormat="1" ht="165" x14ac:dyDescent="0.25">
      <c r="A21" s="16">
        <v>4</v>
      </c>
      <c r="B21" s="26" t="s">
        <v>13</v>
      </c>
      <c r="C21" s="18" t="s">
        <v>6</v>
      </c>
      <c r="D21" s="19">
        <v>6</v>
      </c>
      <c r="E21" s="80"/>
      <c r="F21" s="25" t="str">
        <f t="shared" si="1"/>
        <v/>
      </c>
    </row>
    <row r="22" spans="1:6" s="10" customFormat="1" ht="135" x14ac:dyDescent="0.25">
      <c r="A22" s="16">
        <v>5</v>
      </c>
      <c r="B22" s="26" t="s">
        <v>14</v>
      </c>
      <c r="C22" s="18" t="s">
        <v>5</v>
      </c>
      <c r="D22" s="19">
        <v>210</v>
      </c>
      <c r="E22" s="79"/>
      <c r="F22" s="25" t="str">
        <f t="shared" si="1"/>
        <v/>
      </c>
    </row>
    <row r="23" spans="1:6" s="10" customFormat="1" ht="135" x14ac:dyDescent="0.25">
      <c r="A23" s="16">
        <v>6</v>
      </c>
      <c r="B23" s="26" t="s">
        <v>22</v>
      </c>
      <c r="C23" s="18" t="s">
        <v>6</v>
      </c>
      <c r="D23" s="19">
        <v>2</v>
      </c>
      <c r="E23" s="79"/>
      <c r="F23" s="25" t="str">
        <f t="shared" si="1"/>
        <v/>
      </c>
    </row>
    <row r="24" spans="1:6" s="10" customFormat="1" ht="150" x14ac:dyDescent="0.25">
      <c r="A24" s="27">
        <v>7</v>
      </c>
      <c r="B24" s="28" t="s">
        <v>23</v>
      </c>
      <c r="C24" s="29" t="s">
        <v>6</v>
      </c>
      <c r="D24" s="30">
        <v>2</v>
      </c>
      <c r="E24" s="95"/>
      <c r="F24" s="84" t="str">
        <f t="shared" si="1"/>
        <v/>
      </c>
    </row>
    <row r="25" spans="1:6" s="10" customFormat="1" ht="135.75" thickBot="1" x14ac:dyDescent="0.3">
      <c r="A25" s="27">
        <v>8</v>
      </c>
      <c r="B25" s="28" t="s">
        <v>11</v>
      </c>
      <c r="C25" s="29" t="s">
        <v>5</v>
      </c>
      <c r="D25" s="30">
        <v>42</v>
      </c>
      <c r="E25" s="81"/>
      <c r="F25" s="31" t="str">
        <f t="shared" si="1"/>
        <v/>
      </c>
    </row>
    <row r="26" spans="1:6" s="10" customFormat="1" ht="15.75" thickBot="1" x14ac:dyDescent="0.3">
      <c r="A26" s="5" t="str">
        <f>A16</f>
        <v>II.</v>
      </c>
      <c r="B26" s="6" t="str">
        <f>B16&amp;" - UKUPNO"</f>
        <v>LOKACIJA 3 - UKUPNO</v>
      </c>
      <c r="C26" s="7"/>
      <c r="D26" s="8"/>
      <c r="E26" s="8"/>
      <c r="F26" s="32">
        <f>SUM(F18:F25)</f>
        <v>0</v>
      </c>
    </row>
    <row r="27" spans="1:6" s="10" customFormat="1" x14ac:dyDescent="0.25">
      <c r="A27" s="33"/>
      <c r="B27" s="34"/>
      <c r="C27" s="35"/>
      <c r="D27" s="36"/>
      <c r="E27" s="36"/>
      <c r="F27" s="37"/>
    </row>
    <row r="28" spans="1:6" s="10" customFormat="1" ht="15.75" thickBot="1" x14ac:dyDescent="0.3">
      <c r="A28" s="33"/>
      <c r="B28" s="34"/>
      <c r="C28" s="35"/>
      <c r="D28" s="36"/>
      <c r="E28" s="36"/>
      <c r="F28" s="37"/>
    </row>
    <row r="29" spans="1:6" s="10" customFormat="1" ht="15.75" thickBot="1" x14ac:dyDescent="0.3">
      <c r="A29" s="5" t="s">
        <v>26</v>
      </c>
      <c r="B29" s="6" t="s">
        <v>51</v>
      </c>
      <c r="C29" s="7"/>
      <c r="D29" s="8"/>
      <c r="E29" s="8"/>
      <c r="F29" s="9"/>
    </row>
    <row r="30" spans="1:6" s="10" customFormat="1" ht="15.75" thickBot="1" x14ac:dyDescent="0.3">
      <c r="A30" s="11" t="s">
        <v>0</v>
      </c>
      <c r="B30" s="12" t="s">
        <v>1</v>
      </c>
      <c r="C30" s="13" t="s">
        <v>2</v>
      </c>
      <c r="D30" s="14" t="s">
        <v>3</v>
      </c>
      <c r="E30" s="14" t="s">
        <v>33</v>
      </c>
      <c r="F30" s="15" t="s">
        <v>34</v>
      </c>
    </row>
    <row r="31" spans="1:6" s="10" customFormat="1" ht="75" x14ac:dyDescent="0.25">
      <c r="A31" s="16">
        <v>1</v>
      </c>
      <c r="B31" s="17" t="s">
        <v>38</v>
      </c>
      <c r="C31" s="23" t="s">
        <v>5</v>
      </c>
      <c r="D31" s="24">
        <v>50</v>
      </c>
      <c r="E31" s="79"/>
      <c r="F31" s="21" t="str">
        <f t="shared" ref="F31:F42" si="2">IF(E31&lt;&gt;0,D31*E31,"")</f>
        <v/>
      </c>
    </row>
    <row r="32" spans="1:6" s="10" customFormat="1" ht="77.25" x14ac:dyDescent="0.25">
      <c r="A32" s="22">
        <v>2</v>
      </c>
      <c r="B32" s="17" t="s">
        <v>39</v>
      </c>
      <c r="C32" s="23" t="s">
        <v>40</v>
      </c>
      <c r="D32" s="24">
        <v>45</v>
      </c>
      <c r="E32" s="79"/>
      <c r="F32" s="25" t="str">
        <f t="shared" si="2"/>
        <v/>
      </c>
    </row>
    <row r="33" spans="1:6" s="10" customFormat="1" ht="75" x14ac:dyDescent="0.25">
      <c r="A33" s="16">
        <v>3</v>
      </c>
      <c r="B33" s="17" t="s">
        <v>41</v>
      </c>
      <c r="C33" s="18" t="s">
        <v>6</v>
      </c>
      <c r="D33" s="19">
        <v>3</v>
      </c>
      <c r="E33" s="80"/>
      <c r="F33" s="25" t="str">
        <f t="shared" si="2"/>
        <v/>
      </c>
    </row>
    <row r="34" spans="1:6" s="10" customFormat="1" ht="191.25" customHeight="1" x14ac:dyDescent="0.25">
      <c r="A34" s="16">
        <v>4</v>
      </c>
      <c r="B34" s="26" t="s">
        <v>42</v>
      </c>
      <c r="C34" s="18" t="s">
        <v>40</v>
      </c>
      <c r="D34" s="19">
        <v>60</v>
      </c>
      <c r="E34" s="80"/>
      <c r="F34" s="25" t="str">
        <f t="shared" si="2"/>
        <v/>
      </c>
    </row>
    <row r="35" spans="1:6" s="10" customFormat="1" ht="96" customHeight="1" x14ac:dyDescent="0.25">
      <c r="A35" s="16">
        <v>5</v>
      </c>
      <c r="B35" s="26" t="s">
        <v>44</v>
      </c>
      <c r="C35" s="18" t="s">
        <v>43</v>
      </c>
      <c r="D35" s="19">
        <v>10</v>
      </c>
      <c r="E35" s="79"/>
      <c r="F35" s="25" t="str">
        <f t="shared" si="2"/>
        <v/>
      </c>
    </row>
    <row r="36" spans="1:6" s="10" customFormat="1" ht="120" x14ac:dyDescent="0.25">
      <c r="A36" s="16">
        <v>6</v>
      </c>
      <c r="B36" s="26" t="s">
        <v>46</v>
      </c>
      <c r="C36" s="18" t="s">
        <v>6</v>
      </c>
      <c r="D36" s="19">
        <v>1</v>
      </c>
      <c r="E36" s="79"/>
      <c r="F36" s="25" t="str">
        <f t="shared" si="2"/>
        <v/>
      </c>
    </row>
    <row r="37" spans="1:6" s="10" customFormat="1" ht="102" customHeight="1" x14ac:dyDescent="0.25">
      <c r="A37" s="27">
        <v>7</v>
      </c>
      <c r="B37" s="28" t="s">
        <v>45</v>
      </c>
      <c r="C37" s="29" t="s">
        <v>40</v>
      </c>
      <c r="D37" s="30">
        <v>22</v>
      </c>
      <c r="E37" s="95"/>
      <c r="F37" s="84" t="str">
        <f t="shared" si="2"/>
        <v/>
      </c>
    </row>
    <row r="38" spans="1:6" s="10" customFormat="1" ht="195" x14ac:dyDescent="0.25">
      <c r="A38" s="27">
        <v>8</v>
      </c>
      <c r="B38" s="28" t="s">
        <v>49</v>
      </c>
      <c r="C38" s="29" t="s">
        <v>6</v>
      </c>
      <c r="D38" s="30">
        <v>2</v>
      </c>
      <c r="E38" s="81"/>
      <c r="F38" s="84" t="str">
        <f t="shared" si="2"/>
        <v/>
      </c>
    </row>
    <row r="39" spans="1:6" s="10" customFormat="1" ht="255" x14ac:dyDescent="0.25">
      <c r="A39" s="27">
        <v>9</v>
      </c>
      <c r="B39" s="28" t="s">
        <v>48</v>
      </c>
      <c r="C39" s="29" t="s">
        <v>6</v>
      </c>
      <c r="D39" s="30">
        <v>4</v>
      </c>
      <c r="E39" s="81"/>
      <c r="F39" s="84" t="str">
        <f t="shared" si="2"/>
        <v/>
      </c>
    </row>
    <row r="40" spans="1:6" s="10" customFormat="1" ht="120" x14ac:dyDescent="0.25">
      <c r="A40" s="86">
        <v>10</v>
      </c>
      <c r="B40" s="85" t="s">
        <v>50</v>
      </c>
      <c r="C40" s="87" t="s">
        <v>6</v>
      </c>
      <c r="D40" s="88">
        <v>6</v>
      </c>
      <c r="E40" s="89"/>
      <c r="F40" s="84" t="str">
        <f t="shared" si="2"/>
        <v/>
      </c>
    </row>
    <row r="41" spans="1:6" s="10" customFormat="1" ht="285" x14ac:dyDescent="0.25">
      <c r="A41" s="90">
        <v>11</v>
      </c>
      <c r="B41" s="91" t="s">
        <v>72</v>
      </c>
      <c r="C41" s="92" t="s">
        <v>47</v>
      </c>
      <c r="D41" s="93">
        <v>2</v>
      </c>
      <c r="E41" s="94"/>
      <c r="F41" s="84" t="str">
        <f t="shared" si="2"/>
        <v/>
      </c>
    </row>
    <row r="42" spans="1:6" s="10" customFormat="1" ht="222" customHeight="1" thickBot="1" x14ac:dyDescent="0.3">
      <c r="A42" s="113">
        <v>12</v>
      </c>
      <c r="B42" s="91" t="s">
        <v>73</v>
      </c>
      <c r="C42" s="87" t="s">
        <v>6</v>
      </c>
      <c r="D42" s="88">
        <v>2</v>
      </c>
      <c r="E42" s="94"/>
      <c r="F42" s="84" t="str">
        <f t="shared" si="2"/>
        <v/>
      </c>
    </row>
    <row r="43" spans="1:6" s="10" customFormat="1" ht="15.75" thickBot="1" x14ac:dyDescent="0.3">
      <c r="A43" s="5" t="str">
        <f>A29</f>
        <v>III.</v>
      </c>
      <c r="B43" s="6" t="str">
        <f>B29&amp;" - UKUPNO"</f>
        <v>LOKACIJA "KOD DJEČJEG VRTIĆA" - UKUPNO</v>
      </c>
      <c r="C43" s="7"/>
      <c r="D43" s="8"/>
      <c r="E43" s="8"/>
      <c r="F43" s="32">
        <f>SUM(F31:F42)</f>
        <v>0</v>
      </c>
    </row>
    <row r="44" spans="1:6" s="10" customFormat="1" x14ac:dyDescent="0.25">
      <c r="A44" s="33"/>
      <c r="B44" s="34"/>
      <c r="C44" s="35"/>
      <c r="D44" s="36"/>
      <c r="E44" s="36"/>
      <c r="F44" s="37"/>
    </row>
    <row r="45" spans="1:6" s="10" customFormat="1" ht="15.75" thickBot="1" x14ac:dyDescent="0.3">
      <c r="A45" s="33"/>
      <c r="B45" s="34"/>
      <c r="C45" s="35"/>
      <c r="D45" s="36"/>
      <c r="E45" s="36"/>
      <c r="F45" s="37"/>
    </row>
    <row r="46" spans="1:6" s="10" customFormat="1" ht="15.75" thickBot="1" x14ac:dyDescent="0.3">
      <c r="A46" s="5" t="s">
        <v>27</v>
      </c>
      <c r="B46" s="6" t="s">
        <v>53</v>
      </c>
      <c r="C46" s="7"/>
      <c r="D46" s="8"/>
      <c r="E46" s="8"/>
      <c r="F46" s="9"/>
    </row>
    <row r="47" spans="1:6" s="10" customFormat="1" ht="15.75" thickBot="1" x14ac:dyDescent="0.3">
      <c r="A47" s="11" t="s">
        <v>0</v>
      </c>
      <c r="B47" s="12" t="s">
        <v>1</v>
      </c>
      <c r="C47" s="13" t="s">
        <v>2</v>
      </c>
      <c r="D47" s="14" t="s">
        <v>3</v>
      </c>
      <c r="E47" s="14" t="s">
        <v>33</v>
      </c>
      <c r="F47" s="15" t="s">
        <v>34</v>
      </c>
    </row>
    <row r="48" spans="1:6" s="10" customFormat="1" ht="105" x14ac:dyDescent="0.25">
      <c r="A48" s="22">
        <v>1</v>
      </c>
      <c r="B48" s="17" t="s">
        <v>18</v>
      </c>
      <c r="C48" s="23"/>
      <c r="D48" s="97"/>
      <c r="E48" s="97"/>
      <c r="F48" s="98"/>
    </row>
    <row r="49" spans="1:6" s="10" customFormat="1" x14ac:dyDescent="0.25">
      <c r="A49" s="22" t="s">
        <v>35</v>
      </c>
      <c r="B49" s="17" t="s">
        <v>15</v>
      </c>
      <c r="C49" s="23" t="s">
        <v>6</v>
      </c>
      <c r="D49" s="97">
        <v>2</v>
      </c>
      <c r="E49" s="105"/>
      <c r="F49" s="99" t="str">
        <f t="shared" ref="F49:F57" si="3">IF(E49&lt;&gt;0,D49*E49,"")</f>
        <v/>
      </c>
    </row>
    <row r="50" spans="1:6" s="10" customFormat="1" x14ac:dyDescent="0.25">
      <c r="A50" s="22" t="s">
        <v>36</v>
      </c>
      <c r="B50" s="17" t="s">
        <v>16</v>
      </c>
      <c r="C50" s="23" t="s">
        <v>6</v>
      </c>
      <c r="D50" s="97">
        <v>1</v>
      </c>
      <c r="E50" s="105"/>
      <c r="F50" s="99" t="str">
        <f t="shared" si="3"/>
        <v/>
      </c>
    </row>
    <row r="51" spans="1:6" s="10" customFormat="1" ht="165" x14ac:dyDescent="0.25">
      <c r="A51" s="22">
        <v>2</v>
      </c>
      <c r="B51" s="28" t="s">
        <v>54</v>
      </c>
      <c r="C51" s="23" t="s">
        <v>6</v>
      </c>
      <c r="D51" s="24">
        <v>1</v>
      </c>
      <c r="E51" s="106"/>
      <c r="F51" s="99" t="str">
        <f t="shared" si="3"/>
        <v/>
      </c>
    </row>
    <row r="52" spans="1:6" s="10" customFormat="1" ht="165" x14ac:dyDescent="0.25">
      <c r="A52" s="100">
        <v>3</v>
      </c>
      <c r="B52" s="28" t="s">
        <v>55</v>
      </c>
      <c r="C52" s="18" t="s">
        <v>6</v>
      </c>
      <c r="D52" s="19">
        <v>1</v>
      </c>
      <c r="E52" s="107"/>
      <c r="F52" s="101" t="str">
        <f t="shared" si="3"/>
        <v/>
      </c>
    </row>
    <row r="53" spans="1:6" s="10" customFormat="1" ht="165" x14ac:dyDescent="0.25">
      <c r="A53" s="16">
        <v>4</v>
      </c>
      <c r="B53" s="28" t="s">
        <v>56</v>
      </c>
      <c r="C53" s="18" t="s">
        <v>6</v>
      </c>
      <c r="D53" s="19">
        <v>1</v>
      </c>
      <c r="E53" s="107"/>
      <c r="F53" s="101" t="str">
        <f t="shared" si="3"/>
        <v/>
      </c>
    </row>
    <row r="54" spans="1:6" s="10" customFormat="1" ht="165" x14ac:dyDescent="0.25">
      <c r="A54" s="27">
        <v>5</v>
      </c>
      <c r="B54" s="28" t="s">
        <v>57</v>
      </c>
      <c r="C54" s="29" t="s">
        <v>6</v>
      </c>
      <c r="D54" s="30">
        <v>1</v>
      </c>
      <c r="E54" s="108"/>
      <c r="F54" s="102" t="str">
        <f t="shared" si="3"/>
        <v/>
      </c>
    </row>
    <row r="55" spans="1:6" s="10" customFormat="1" ht="135" x14ac:dyDescent="0.25">
      <c r="A55" s="27">
        <v>6</v>
      </c>
      <c r="B55" s="28" t="s">
        <v>58</v>
      </c>
      <c r="C55" s="29" t="s">
        <v>5</v>
      </c>
      <c r="D55" s="30">
        <v>4</v>
      </c>
      <c r="E55" s="108"/>
      <c r="F55" s="102" t="str">
        <f t="shared" si="3"/>
        <v/>
      </c>
    </row>
    <row r="56" spans="1:6" s="10" customFormat="1" ht="150" x14ac:dyDescent="0.25">
      <c r="A56" s="86">
        <v>7</v>
      </c>
      <c r="B56" s="26" t="s">
        <v>59</v>
      </c>
      <c r="C56" s="87" t="s">
        <v>6</v>
      </c>
      <c r="D56" s="88">
        <v>1</v>
      </c>
      <c r="E56" s="109"/>
      <c r="F56" s="102" t="str">
        <f t="shared" si="3"/>
        <v/>
      </c>
    </row>
    <row r="57" spans="1:6" s="10" customFormat="1" ht="135.75" thickBot="1" x14ac:dyDescent="0.3">
      <c r="A57" s="103">
        <v>8</v>
      </c>
      <c r="B57" s="85" t="s">
        <v>11</v>
      </c>
      <c r="C57" s="87" t="s">
        <v>5</v>
      </c>
      <c r="D57" s="88">
        <v>14</v>
      </c>
      <c r="E57" s="110"/>
      <c r="F57" s="104" t="str">
        <f t="shared" si="3"/>
        <v/>
      </c>
    </row>
    <row r="58" spans="1:6" s="10" customFormat="1" ht="15.75" thickBot="1" x14ac:dyDescent="0.3">
      <c r="A58" s="5" t="str">
        <f>A46</f>
        <v>IV.</v>
      </c>
      <c r="B58" s="6" t="str">
        <f>B46&amp;" - UKUPNO"</f>
        <v>LOKACIJA 13 - UKUPNO</v>
      </c>
      <c r="C58" s="7"/>
      <c r="D58" s="8"/>
      <c r="E58" s="8"/>
      <c r="F58" s="32">
        <f>SUM(F48:F57)</f>
        <v>0</v>
      </c>
    </row>
    <row r="59" spans="1:6" s="10" customFormat="1" x14ac:dyDescent="0.25">
      <c r="A59" s="33"/>
      <c r="B59" s="34"/>
      <c r="C59" s="35"/>
      <c r="D59" s="36"/>
      <c r="E59" s="36"/>
      <c r="F59" s="37"/>
    </row>
    <row r="60" spans="1:6" s="10" customFormat="1" ht="15.75" thickBot="1" x14ac:dyDescent="0.3">
      <c r="A60" s="33"/>
      <c r="B60" s="34"/>
      <c r="C60" s="35"/>
      <c r="D60" s="36"/>
      <c r="E60" s="36"/>
      <c r="F60" s="37"/>
    </row>
    <row r="61" spans="1:6" s="10" customFormat="1" ht="15.75" thickBot="1" x14ac:dyDescent="0.3">
      <c r="A61" s="5" t="s">
        <v>52</v>
      </c>
      <c r="B61" s="6" t="s">
        <v>60</v>
      </c>
      <c r="C61" s="7"/>
      <c r="D61" s="8"/>
      <c r="E61" s="8"/>
      <c r="F61" s="9"/>
    </row>
    <row r="62" spans="1:6" s="10" customFormat="1" ht="15.75" thickBot="1" x14ac:dyDescent="0.3">
      <c r="A62" s="11" t="s">
        <v>0</v>
      </c>
      <c r="B62" s="12" t="s">
        <v>1</v>
      </c>
      <c r="C62" s="13" t="s">
        <v>2</v>
      </c>
      <c r="D62" s="14" t="s">
        <v>3</v>
      </c>
      <c r="E62" s="14" t="s">
        <v>33</v>
      </c>
      <c r="F62" s="15" t="s">
        <v>34</v>
      </c>
    </row>
    <row r="63" spans="1:6" s="10" customFormat="1" ht="105" x14ac:dyDescent="0.25">
      <c r="A63" s="16">
        <v>1</v>
      </c>
      <c r="B63" s="26" t="s">
        <v>18</v>
      </c>
      <c r="C63" s="3"/>
      <c r="D63" s="24"/>
      <c r="E63" s="20"/>
      <c r="F63" s="21"/>
    </row>
    <row r="64" spans="1:6" s="10" customFormat="1" x14ac:dyDescent="0.25">
      <c r="A64" s="16" t="s">
        <v>35</v>
      </c>
      <c r="B64" s="26" t="s">
        <v>15</v>
      </c>
      <c r="C64" s="38" t="s">
        <v>6</v>
      </c>
      <c r="D64" s="24">
        <v>3</v>
      </c>
      <c r="E64" s="79"/>
      <c r="F64" s="25" t="str">
        <f t="shared" ref="F64:F70" si="4">IF(E64&lt;&gt;0,D64*E64,"")</f>
        <v/>
      </c>
    </row>
    <row r="65" spans="1:6" s="10" customFormat="1" ht="165" x14ac:dyDescent="0.25">
      <c r="A65" s="27">
        <v>2</v>
      </c>
      <c r="B65" s="111" t="s">
        <v>61</v>
      </c>
      <c r="C65" s="29" t="s">
        <v>6</v>
      </c>
      <c r="D65" s="30">
        <v>1</v>
      </c>
      <c r="E65" s="81"/>
      <c r="F65" s="84" t="str">
        <f t="shared" si="4"/>
        <v/>
      </c>
    </row>
    <row r="66" spans="1:6" s="10" customFormat="1" ht="169.5" customHeight="1" x14ac:dyDescent="0.25">
      <c r="A66" s="16">
        <v>3</v>
      </c>
      <c r="B66" s="26" t="s">
        <v>62</v>
      </c>
      <c r="C66" s="18" t="s">
        <v>6</v>
      </c>
      <c r="D66" s="19">
        <v>1</v>
      </c>
      <c r="E66" s="80"/>
      <c r="F66" s="25" t="str">
        <f t="shared" si="4"/>
        <v/>
      </c>
    </row>
    <row r="67" spans="1:6" s="10" customFormat="1" ht="82.5" customHeight="1" x14ac:dyDescent="0.25">
      <c r="A67" s="16">
        <v>4</v>
      </c>
      <c r="B67" s="17" t="s">
        <v>63</v>
      </c>
      <c r="C67" s="18" t="s">
        <v>64</v>
      </c>
      <c r="D67" s="19">
        <v>2</v>
      </c>
      <c r="E67" s="79"/>
      <c r="F67" s="25" t="str">
        <f t="shared" si="4"/>
        <v/>
      </c>
    </row>
    <row r="68" spans="1:6" s="10" customFormat="1" ht="30" x14ac:dyDescent="0.25">
      <c r="A68" s="16" t="s">
        <v>65</v>
      </c>
      <c r="B68" s="17" t="s">
        <v>66</v>
      </c>
      <c r="C68" s="18" t="s">
        <v>64</v>
      </c>
      <c r="D68" s="19">
        <v>2</v>
      </c>
      <c r="E68" s="79"/>
      <c r="F68" s="25" t="str">
        <f t="shared" si="4"/>
        <v/>
      </c>
    </row>
    <row r="69" spans="1:6" s="10" customFormat="1" x14ac:dyDescent="0.25">
      <c r="A69" s="16" t="s">
        <v>67</v>
      </c>
      <c r="B69" s="17" t="s">
        <v>68</v>
      </c>
      <c r="C69" s="18" t="s">
        <v>6</v>
      </c>
      <c r="D69" s="19">
        <v>4</v>
      </c>
      <c r="E69" s="79"/>
      <c r="F69" s="25" t="str">
        <f t="shared" si="4"/>
        <v/>
      </c>
    </row>
    <row r="70" spans="1:6" s="10" customFormat="1" ht="15.75" thickBot="1" x14ac:dyDescent="0.3">
      <c r="A70" s="16" t="s">
        <v>69</v>
      </c>
      <c r="B70" s="17" t="s">
        <v>70</v>
      </c>
      <c r="C70" s="18" t="s">
        <v>6</v>
      </c>
      <c r="D70" s="19">
        <v>4</v>
      </c>
      <c r="E70" s="79"/>
      <c r="F70" s="31" t="str">
        <f t="shared" si="4"/>
        <v/>
      </c>
    </row>
    <row r="71" spans="1:6" s="10" customFormat="1" ht="15.75" thickBot="1" x14ac:dyDescent="0.3">
      <c r="A71" s="5" t="str">
        <f>A61</f>
        <v>V.</v>
      </c>
      <c r="B71" s="6" t="str">
        <f>B61&amp;" - UKUPNO"</f>
        <v>LOKACIJA 14 - UKUPNO</v>
      </c>
      <c r="C71" s="7"/>
      <c r="D71" s="8"/>
      <c r="E71" s="8"/>
      <c r="F71" s="32">
        <f>SUM(F63:F70)</f>
        <v>0</v>
      </c>
    </row>
    <row r="72" spans="1:6" s="10" customFormat="1" x14ac:dyDescent="0.25">
      <c r="A72" s="33"/>
      <c r="B72" s="34"/>
      <c r="C72" s="35"/>
      <c r="D72" s="36"/>
      <c r="E72" s="36"/>
      <c r="F72" s="37"/>
    </row>
    <row r="73" spans="1:6" s="10" customFormat="1" ht="15.75" thickBot="1" x14ac:dyDescent="0.3">
      <c r="A73" s="33"/>
      <c r="B73" s="34"/>
      <c r="C73" s="35"/>
      <c r="D73" s="36"/>
      <c r="E73" s="36"/>
      <c r="F73" s="37"/>
    </row>
    <row r="74" spans="1:6" ht="15.75" thickBot="1" x14ac:dyDescent="0.3">
      <c r="A74" s="39"/>
      <c r="B74" s="40" t="s">
        <v>7</v>
      </c>
      <c r="C74" s="41"/>
      <c r="D74" s="42"/>
      <c r="E74" s="42"/>
      <c r="F74" s="43"/>
    </row>
    <row r="75" spans="1:6" ht="15.75" thickBot="1" x14ac:dyDescent="0.3">
      <c r="A75" s="44" t="str">
        <f>A13</f>
        <v>I.</v>
      </c>
      <c r="B75" s="45" t="str">
        <f>B13</f>
        <v>LOKACIJA 1  - UKUPNO</v>
      </c>
      <c r="C75" s="46"/>
      <c r="D75" s="47"/>
      <c r="E75" s="47"/>
      <c r="F75" s="48">
        <f>F13</f>
        <v>0</v>
      </c>
    </row>
    <row r="76" spans="1:6" ht="15.75" thickBot="1" x14ac:dyDescent="0.3">
      <c r="A76" s="49" t="str">
        <f>A26</f>
        <v>II.</v>
      </c>
      <c r="B76" s="50" t="str">
        <f>B26</f>
        <v>LOKACIJA 3 - UKUPNO</v>
      </c>
      <c r="C76" s="51"/>
      <c r="D76" s="52"/>
      <c r="E76" s="52"/>
      <c r="F76" s="53">
        <f>F26</f>
        <v>0</v>
      </c>
    </row>
    <row r="77" spans="1:6" ht="15.75" thickBot="1" x14ac:dyDescent="0.3">
      <c r="A77" s="44" t="str">
        <f>A29</f>
        <v>III.</v>
      </c>
      <c r="B77" s="45" t="str">
        <f>B43</f>
        <v>LOKACIJA "KOD DJEČJEG VRTIĆA" - UKUPNO</v>
      </c>
      <c r="C77" s="46"/>
      <c r="D77" s="47"/>
      <c r="E77" s="47"/>
      <c r="F77" s="48">
        <f>F43</f>
        <v>0</v>
      </c>
    </row>
    <row r="78" spans="1:6" ht="15.75" thickBot="1" x14ac:dyDescent="0.3">
      <c r="A78" s="44" t="str">
        <f>A58</f>
        <v>IV.</v>
      </c>
      <c r="B78" s="45" t="str">
        <f>B58</f>
        <v>LOKACIJA 13 - UKUPNO</v>
      </c>
      <c r="C78" s="46"/>
      <c r="D78" s="47"/>
      <c r="E78" s="47"/>
      <c r="F78" s="48">
        <f>F58</f>
        <v>0</v>
      </c>
    </row>
    <row r="79" spans="1:6" ht="15.75" thickBot="1" x14ac:dyDescent="0.3">
      <c r="A79" s="44" t="str">
        <f>A71</f>
        <v>V.</v>
      </c>
      <c r="B79" s="45" t="str">
        <f>B71</f>
        <v>LOKACIJA 14 - UKUPNO</v>
      </c>
      <c r="C79" s="46"/>
      <c r="D79" s="47"/>
      <c r="E79" s="47"/>
      <c r="F79" s="48">
        <f>F71</f>
        <v>0</v>
      </c>
    </row>
    <row r="80" spans="1:6" ht="15.75" thickBot="1" x14ac:dyDescent="0.3">
      <c r="A80" s="33"/>
      <c r="B80" s="54"/>
      <c r="C80" s="55"/>
      <c r="D80" s="56"/>
      <c r="E80" s="56"/>
      <c r="F80" s="57"/>
    </row>
    <row r="81" spans="1:6" ht="15.75" thickBot="1" x14ac:dyDescent="0.3">
      <c r="A81" s="58"/>
      <c r="B81" s="59" t="s">
        <v>8</v>
      </c>
      <c r="C81" s="60"/>
      <c r="D81" s="61"/>
      <c r="E81" s="61"/>
      <c r="F81" s="62">
        <f>SUM(F75:F79)</f>
        <v>0</v>
      </c>
    </row>
    <row r="82" spans="1:6" ht="15.75" thickBot="1" x14ac:dyDescent="0.3">
      <c r="A82" s="58"/>
      <c r="B82" s="59" t="s">
        <v>9</v>
      </c>
      <c r="C82" s="63">
        <v>0.25</v>
      </c>
      <c r="D82" s="61"/>
      <c r="E82" s="61"/>
      <c r="F82" s="62">
        <f>F81*0.25</f>
        <v>0</v>
      </c>
    </row>
    <row r="83" spans="1:6" ht="15.75" thickBot="1" x14ac:dyDescent="0.3">
      <c r="A83" s="64"/>
      <c r="B83" s="65" t="s">
        <v>10</v>
      </c>
      <c r="C83" s="66"/>
      <c r="D83" s="67"/>
      <c r="E83" s="67"/>
      <c r="F83" s="68">
        <f>F81+F82</f>
        <v>0</v>
      </c>
    </row>
    <row r="84" spans="1:6" x14ac:dyDescent="0.25">
      <c r="A84" s="69"/>
      <c r="B84" s="54"/>
      <c r="C84" s="55"/>
      <c r="D84" s="56"/>
      <c r="E84" s="56"/>
      <c r="F84" s="37"/>
    </row>
    <row r="85" spans="1:6" x14ac:dyDescent="0.25">
      <c r="A85" s="69"/>
      <c r="B85" s="54"/>
      <c r="C85" s="55"/>
      <c r="D85" s="56"/>
      <c r="E85" s="56"/>
      <c r="F85" s="37"/>
    </row>
    <row r="86" spans="1:6" x14ac:dyDescent="0.25">
      <c r="A86" s="69"/>
      <c r="B86" s="54"/>
      <c r="C86" s="55"/>
      <c r="D86" s="56"/>
      <c r="E86" s="56"/>
      <c r="F86" s="37"/>
    </row>
    <row r="87" spans="1:6" x14ac:dyDescent="0.25">
      <c r="A87" s="70" t="s">
        <v>28</v>
      </c>
      <c r="B87" s="54"/>
      <c r="C87" s="55"/>
      <c r="D87" s="56"/>
      <c r="E87" s="56"/>
      <c r="F87" s="37"/>
    </row>
    <row r="88" spans="1:6" x14ac:dyDescent="0.25">
      <c r="A88" s="112" t="s">
        <v>71</v>
      </c>
      <c r="B88" s="54"/>
      <c r="C88" s="55"/>
      <c r="D88" s="56"/>
      <c r="E88" s="56"/>
      <c r="F88" s="37"/>
    </row>
    <row r="89" spans="1:6" x14ac:dyDescent="0.25">
      <c r="A89" s="71" t="s">
        <v>29</v>
      </c>
      <c r="B89" s="54"/>
      <c r="C89" s="55"/>
      <c r="D89" s="56"/>
      <c r="E89" s="56"/>
      <c r="F89" s="37"/>
    </row>
    <row r="90" spans="1:6" x14ac:dyDescent="0.25">
      <c r="A90" s="69"/>
      <c r="B90" s="54"/>
      <c r="C90" s="55"/>
      <c r="D90" s="56"/>
      <c r="E90" s="56"/>
      <c r="F90" s="37"/>
    </row>
    <row r="91" spans="1:6" x14ac:dyDescent="0.25">
      <c r="B91" s="72"/>
      <c r="C91" s="72"/>
      <c r="D91" s="72"/>
      <c r="E91" s="72"/>
      <c r="F91" s="72"/>
    </row>
    <row r="92" spans="1:6" x14ac:dyDescent="0.25">
      <c r="A92" s="72"/>
      <c r="B92" s="72"/>
      <c r="C92" s="72" t="s">
        <v>30</v>
      </c>
      <c r="D92" s="72"/>
      <c r="E92" s="72"/>
      <c r="F92" s="72"/>
    </row>
    <row r="93" spans="1:6" x14ac:dyDescent="0.25">
      <c r="A93" s="72"/>
      <c r="B93" s="72"/>
      <c r="C93" s="72"/>
      <c r="D93" s="72"/>
      <c r="E93" s="72"/>
      <c r="F93" s="72"/>
    </row>
    <row r="94" spans="1:6" x14ac:dyDescent="0.25">
      <c r="A94" s="72"/>
      <c r="B94" s="72"/>
      <c r="C94" s="72"/>
      <c r="D94" s="72"/>
      <c r="E94" s="72"/>
      <c r="F94" s="72"/>
    </row>
    <row r="95" spans="1:6" x14ac:dyDescent="0.25">
      <c r="A95" s="82" t="s">
        <v>31</v>
      </c>
      <c r="B95" s="72"/>
      <c r="C95" s="72"/>
      <c r="D95" s="83"/>
      <c r="E95" s="83"/>
      <c r="F95" s="83"/>
    </row>
    <row r="96" spans="1:6" x14ac:dyDescent="0.25">
      <c r="A96" s="72"/>
      <c r="B96" s="73"/>
      <c r="C96" s="73"/>
      <c r="D96" s="73" t="s">
        <v>32</v>
      </c>
      <c r="E96" s="96"/>
      <c r="F96" s="96"/>
    </row>
    <row r="97" spans="1:6" x14ac:dyDescent="0.25">
      <c r="A97" s="72"/>
      <c r="B97" s="73"/>
      <c r="C97" s="73"/>
      <c r="D97" s="73"/>
      <c r="E97" s="73"/>
      <c r="F97" s="73"/>
    </row>
    <row r="101" spans="1:6" ht="91.5" customHeight="1" x14ac:dyDescent="0.25"/>
    <row r="126" spans="1:6" x14ac:dyDescent="0.25">
      <c r="A126" s="74"/>
      <c r="B126" s="75"/>
      <c r="C126" s="76"/>
      <c r="D126" s="77"/>
      <c r="E126" s="77"/>
      <c r="F126" s="78"/>
    </row>
    <row r="127" spans="1:6" x14ac:dyDescent="0.25">
      <c r="A127" s="74"/>
      <c r="B127" s="74"/>
      <c r="C127" s="76"/>
      <c r="D127" s="77"/>
      <c r="E127" s="77"/>
      <c r="F127" s="78"/>
    </row>
    <row r="128" spans="1:6" x14ac:dyDescent="0.25">
      <c r="A128" s="74"/>
      <c r="B128" s="74"/>
      <c r="C128" s="76"/>
      <c r="D128" s="77"/>
      <c r="E128" s="77"/>
      <c r="F128" s="78"/>
    </row>
    <row r="129" spans="1:6" x14ac:dyDescent="0.25">
      <c r="A129" s="74"/>
      <c r="B129" s="74"/>
      <c r="C129" s="76"/>
      <c r="D129" s="77"/>
      <c r="E129" s="77"/>
      <c r="F129" s="78"/>
    </row>
    <row r="130" spans="1:6" x14ac:dyDescent="0.25">
      <c r="A130" s="74"/>
      <c r="B130" s="74"/>
      <c r="C130" s="76"/>
      <c r="D130" s="77"/>
      <c r="E130" s="77"/>
      <c r="F130" s="78"/>
    </row>
    <row r="131" spans="1:6" x14ac:dyDescent="0.25">
      <c r="A131" s="74"/>
      <c r="B131" s="74"/>
      <c r="C131" s="76"/>
      <c r="D131" s="77"/>
      <c r="E131" s="77"/>
      <c r="F131" s="78"/>
    </row>
    <row r="132" spans="1:6" x14ac:dyDescent="0.25">
      <c r="A132" s="74"/>
      <c r="B132" s="74"/>
      <c r="C132" s="76"/>
      <c r="D132" s="77"/>
      <c r="E132" s="77"/>
      <c r="F132" s="78"/>
    </row>
    <row r="133" spans="1:6" x14ac:dyDescent="0.25">
      <c r="A133" s="74"/>
      <c r="B133" s="74"/>
      <c r="C133" s="76"/>
      <c r="D133" s="77"/>
      <c r="E133" s="77"/>
      <c r="F133" s="78"/>
    </row>
    <row r="134" spans="1:6" x14ac:dyDescent="0.25">
      <c r="A134" s="74"/>
      <c r="B134" s="74"/>
      <c r="C134" s="76"/>
      <c r="D134" s="77"/>
      <c r="E134" s="77"/>
      <c r="F134" s="78"/>
    </row>
    <row r="135" spans="1:6" x14ac:dyDescent="0.25">
      <c r="A135" s="74"/>
      <c r="B135" s="74"/>
      <c r="C135" s="76"/>
      <c r="D135" s="77"/>
      <c r="E135" s="77"/>
      <c r="F135" s="78"/>
    </row>
    <row r="136" spans="1:6" x14ac:dyDescent="0.25">
      <c r="A136" s="74"/>
      <c r="B136" s="74"/>
      <c r="C136" s="76"/>
      <c r="D136" s="77"/>
      <c r="E136" s="77"/>
      <c r="F136" s="78"/>
    </row>
    <row r="137" spans="1:6" x14ac:dyDescent="0.25">
      <c r="A137" s="74"/>
      <c r="B137" s="74"/>
      <c r="C137" s="76"/>
      <c r="D137" s="77"/>
      <c r="E137" s="77"/>
      <c r="F137" s="78"/>
    </row>
    <row r="138" spans="1:6" x14ac:dyDescent="0.25">
      <c r="A138" s="74"/>
      <c r="B138" s="74"/>
      <c r="C138" s="76"/>
      <c r="D138" s="77"/>
      <c r="E138" s="77"/>
      <c r="F138" s="78"/>
    </row>
    <row r="139" spans="1:6" x14ac:dyDescent="0.25">
      <c r="A139" s="74"/>
      <c r="B139" s="74"/>
      <c r="C139" s="76"/>
      <c r="D139" s="77"/>
      <c r="E139" s="77"/>
      <c r="F139" s="78"/>
    </row>
    <row r="140" spans="1:6" x14ac:dyDescent="0.25">
      <c r="A140" s="74"/>
      <c r="B140" s="74"/>
      <c r="C140" s="76"/>
      <c r="D140" s="77"/>
      <c r="E140" s="77"/>
      <c r="F140" s="78"/>
    </row>
    <row r="141" spans="1:6" x14ac:dyDescent="0.25">
      <c r="A141" s="74"/>
      <c r="B141" s="74"/>
      <c r="C141" s="76"/>
      <c r="D141" s="77"/>
      <c r="E141" s="77"/>
      <c r="F141" s="78"/>
    </row>
    <row r="142" spans="1:6" x14ac:dyDescent="0.25">
      <c r="A142" s="74"/>
      <c r="B142" s="74"/>
      <c r="C142" s="76"/>
      <c r="D142" s="77"/>
      <c r="E142" s="77"/>
      <c r="F142" s="78"/>
    </row>
    <row r="143" spans="1:6" x14ac:dyDescent="0.25">
      <c r="A143" s="74"/>
      <c r="B143" s="74"/>
      <c r="C143" s="76"/>
      <c r="D143" s="77"/>
      <c r="E143" s="77"/>
      <c r="F143" s="78"/>
    </row>
  </sheetData>
  <sheetProtection password="DEA1" sheet="1" objects="1" scenarios="1" selectLockedCells="1"/>
  <mergeCells count="1">
    <mergeCell ref="B1:E1"/>
  </mergeCells>
  <pageMargins left="0.7" right="0.7" top="0.75" bottom="0.75" header="0.3" footer="0.3"/>
  <pageSetup paperSize="9" scale="75" fitToHeight="0" orientation="portrait" r:id="rId1"/>
  <headerFooter>
    <oddHeader xml:space="preserve">&amp;R
                 </oddHeader>
    <oddFooter>&amp;RStranica &amp;P od &amp;N</oddFoot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</vt:lpstr>
      <vt:lpstr>Troškovnik!Podrucje_ispisa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2021-05-06T06:27:50Z</dcterms:modified>
</cp:coreProperties>
</file>