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45" tabRatio="831" activeTab="0"/>
  </bookViews>
  <sheets>
    <sheet name="OPĆI UVJETI-TEH.SPEC." sheetId="1" r:id="rId1"/>
    <sheet name="TROŠKOVNIK ZA NABAVU 2023" sheetId="2" r:id="rId2"/>
  </sheets>
  <definedNames>
    <definedName name="_xlnm.Print_Area" localSheetId="1">'TROŠKOVNIK ZA NABAVU 2023'!$A$1:$F$286</definedName>
  </definedNames>
  <calcPr fullCalcOnLoad="1" fullPrecision="0"/>
</workbook>
</file>

<file path=xl/sharedStrings.xml><?xml version="1.0" encoding="utf-8"?>
<sst xmlns="http://schemas.openxmlformats.org/spreadsheetml/2006/main" count="769" uniqueCount="508">
  <si>
    <t>Izmjera, dostava te postava novog stakla 3 mm.</t>
  </si>
  <si>
    <t>Izmjera, dostava te postava novog kaljenog stakla 8 mm i izolirajuće lameliranog.</t>
  </si>
  <si>
    <t>OPĆI UVJETI ZA IZVOĐENJE RADOVA OBUHVAĆENIH OVIM TROŠKOVNIKOM</t>
  </si>
  <si>
    <t>Izvoditelj je dužan o svom trošku osigurati čuvanje gradilišta, svih postrojenja, objekata, materijala, alata strojeva i sl., kako svojih tako i kooperanata. Nadzor na čuvanju pada na teret izvoditelja i on je odgovoran za svaku štetu ili krađu nastalu s ovog osnova.</t>
  </si>
  <si>
    <t>Izvoditelj je dužan izvesti sva potrebna postrojenja za rad kao skele, potporne i zaštitne  ograde, dizalice i skladišta, te dobaviti i postaviti potrebne strojeve, odnosno potreban pribor i alat. Izvoditelj je dužan poduzeti sve mjere sigurnosti, tako da ne bude nikakvih smetnji i opasnosti po život i zdravlje zaposlenih djelatnika, osoblja i prolaznika.</t>
  </si>
  <si>
    <t>Ukupno</t>
  </si>
  <si>
    <t>Dobava i polaganje nove daščane oplate krova daskom debljine 24 mm.</t>
  </si>
  <si>
    <t>Odštopavanje odvoda umivaonika - čišćenje sifona te odvodne cijevi.</t>
  </si>
  <si>
    <t>Odštopavanje odvoda pisoara - čišćenje sifona te odvodne cijevi.</t>
  </si>
  <si>
    <t>Odštopavanje odvoda wc školjke.</t>
  </si>
  <si>
    <t>Zamjena plovnog i odsisnog ventila vodokotlića.</t>
  </si>
  <si>
    <t>Zamjena plovnog ventila vodokotlića.</t>
  </si>
  <si>
    <t>Skidanje dotrajale letve 3x5 cm te dobava i postava nove.</t>
  </si>
  <si>
    <t>Instalater klimatizacije</t>
  </si>
  <si>
    <t>1.1.</t>
  </si>
  <si>
    <t>1.2.</t>
  </si>
  <si>
    <t>1.3.</t>
  </si>
  <si>
    <t>2.1.</t>
  </si>
  <si>
    <t>2.3.</t>
  </si>
  <si>
    <t>2.4.</t>
  </si>
  <si>
    <t>2.5.</t>
  </si>
  <si>
    <t>2.6.</t>
  </si>
  <si>
    <t>2.7.</t>
  </si>
  <si>
    <t>2.10.</t>
  </si>
  <si>
    <t>2.11.</t>
  </si>
  <si>
    <t>2.12.</t>
  </si>
  <si>
    <t>2.13.</t>
  </si>
  <si>
    <t>2.15.</t>
  </si>
  <si>
    <t>2.16.</t>
  </si>
  <si>
    <t>2.18.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</si>
  <si>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</si>
  <si>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</si>
  <si>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</si>
  <si>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</si>
  <si>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</si>
  <si>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</si>
  <si>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</si>
  <si>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</si>
  <si>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</si>
  <si>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</si>
  <si>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6.1.</t>
  </si>
  <si>
    <t>6.2.</t>
  </si>
  <si>
    <t>6.3.</t>
  </si>
  <si>
    <t>6.4.</t>
  </si>
  <si>
    <t>7.1.</t>
  </si>
  <si>
    <t>8.1.</t>
  </si>
  <si>
    <t>8.2.</t>
  </si>
  <si>
    <t>8.3.</t>
  </si>
  <si>
    <t>8.4.</t>
  </si>
  <si>
    <t>8.5.</t>
  </si>
  <si>
    <t>8.6.</t>
  </si>
  <si>
    <t>Servis klima uređaja (unutarnja i vanjska jedinica), kemijsko i mehaničko čišćenje isparivača, provjera plina i funkcionalnost. Split sistem  5,0 - 7,5 kW.</t>
  </si>
  <si>
    <t>10.1.</t>
  </si>
  <si>
    <t>10.2.</t>
  </si>
  <si>
    <t>10.3.</t>
  </si>
  <si>
    <t>10.4.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</si>
  <si>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</si>
  <si>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</si>
  <si>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</si>
  <si>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</si>
  <si>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</si>
  <si>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</si>
  <si>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</si>
  <si>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</si>
  <si>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</si>
  <si>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</si>
  <si>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</si>
  <si>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</si>
  <si>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</si>
  <si>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</si>
  <si>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</si>
  <si>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</si>
  <si>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</si>
  <si>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</si>
  <si>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</si>
  <si>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</si>
  <si>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3.23.</t>
  </si>
  <si>
    <t>3.24.</t>
  </si>
  <si>
    <t>3.25.</t>
  </si>
  <si>
    <t>4.1.</t>
  </si>
  <si>
    <t>4.2.</t>
  </si>
  <si>
    <t>4.3.</t>
  </si>
  <si>
    <t>4.10.</t>
  </si>
  <si>
    <t>4.11.</t>
  </si>
  <si>
    <t>4.12.</t>
  </si>
  <si>
    <t>4.13.</t>
  </si>
  <si>
    <t>4.14.</t>
  </si>
  <si>
    <t>Zamjena šarnira (klavirska spojnica) na drvenim prozorima, griljama i vratima.</t>
  </si>
  <si>
    <t>9.1.</t>
  </si>
  <si>
    <t>9.2.</t>
  </si>
  <si>
    <t>9.3.</t>
  </si>
  <si>
    <t>9.4.</t>
  </si>
  <si>
    <t>9.5.</t>
  </si>
  <si>
    <t>7.2.</t>
  </si>
  <si>
    <t>4.16.</t>
  </si>
  <si>
    <t>4.18.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</si>
  <si>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</si>
  <si>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</si>
  <si>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</si>
  <si>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</si>
  <si>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</si>
  <si>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</si>
  <si>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</si>
  <si>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</si>
  <si>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</si>
  <si>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</si>
  <si>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</si>
  <si>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</si>
  <si>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</si>
  <si>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</si>
  <si>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>4.34.</t>
  </si>
  <si>
    <t>4.35.</t>
  </si>
  <si>
    <t>4.36.</t>
  </si>
  <si>
    <t>4.37.</t>
  </si>
  <si>
    <t>4.38.</t>
  </si>
  <si>
    <t>Čišćenje, odštopavanje i popravak postojećih slivnika.</t>
  </si>
  <si>
    <t>Zamjena sigurnosnog ventila bojlera</t>
  </si>
  <si>
    <t>REKAPITULACIJA</t>
  </si>
  <si>
    <t>PDV 25 %:</t>
  </si>
  <si>
    <t>Alumobravar</t>
  </si>
  <si>
    <t>Krovopokrivač</t>
  </si>
  <si>
    <t>Limar</t>
  </si>
  <si>
    <t>Vodoinstalater</t>
  </si>
  <si>
    <t>Stolar</t>
  </si>
  <si>
    <t>Staklar</t>
  </si>
  <si>
    <t>Naručitelj se ne obvezuje omogućiti priključak na komunalnu infrastrukturu.</t>
  </si>
  <si>
    <t>KOSI KROV</t>
  </si>
  <si>
    <t xml:space="preserve">Pačokiranje te grubo i fino ŽBUKANJE FASADE. Stavka uključuje nabacivanje šprica i izradu grube i fine žbuke. Skela posebno obračunata.                                                              </t>
  </si>
  <si>
    <t>LIMARSKI RADOVI</t>
  </si>
  <si>
    <t>m</t>
  </si>
  <si>
    <t>Polaganje nove krovne ljepenke na krovu uz propisani preklop.</t>
  </si>
  <si>
    <t>sati</t>
  </si>
  <si>
    <t>Zaptivanje fuga jednokomponentnom masom za brtvljenje na  bazi bitumena uz predradnje (proširenje fuga, oprašivanje).</t>
  </si>
  <si>
    <t>Demontaža krovne limarije koja prijeti padom.</t>
  </si>
  <si>
    <t>sat</t>
  </si>
  <si>
    <t>šifra</t>
  </si>
  <si>
    <t>Dobava i postava kuka za  žlijeb RŠ = 60 cm.</t>
  </si>
  <si>
    <t>Pokrivanje grebena i sljemena novim mediteran sljemenjacima u cementnom mortu 1:3.</t>
  </si>
  <si>
    <t>kompl.</t>
  </si>
  <si>
    <t>naziv</t>
  </si>
  <si>
    <t>kom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</si>
  <si>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</si>
  <si>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</si>
  <si>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kom.</t>
  </si>
  <si>
    <t>Pokrivanje krova novim mediteran crijepom. Crijep se učvršćuje pocinčanim čavlima.</t>
  </si>
  <si>
    <r>
      <t>m</t>
    </r>
    <r>
      <rPr>
        <vertAlign val="superscript"/>
        <sz val="10"/>
        <rFont val="Arial"/>
        <family val="2"/>
      </rPr>
      <t>2</t>
    </r>
  </si>
  <si>
    <t>m'</t>
  </si>
  <si>
    <t>Otkrivanje krova od valovitih salonit ploča (velike i male) sa odlaganjem zdravih na stranu. Otpadni materijal odvesti na deponij ovlaštenog trgovačkog društva za reciklažu i zbrinjavanje istog uz dostavu potvrde o učinjenom.</t>
  </si>
  <si>
    <t>Izvođenje radova po stvarno utrošenom vremenu radnika na poslovima koje nije moguće predvidjeti troškovničkim stavkama. Rad isključivo po nalogu i odobrenju investitora. Dolazak i odlazak po nalogu uključen je u sat rada radnika i ne obračunava se zasebno. Utrošeno vrijeme obračunava se sukladno važećim normativima za određeni rad. Potrebni sitni materijal za komplet gotovosti stavke uključen je u cijenu sata rada radnika.</t>
  </si>
  <si>
    <t>2.2.</t>
  </si>
  <si>
    <t>3.13.</t>
  </si>
  <si>
    <t>4.4.</t>
  </si>
  <si>
    <t>4.5.</t>
  </si>
  <si>
    <t>4.6.</t>
  </si>
  <si>
    <t>4.7.</t>
  </si>
  <si>
    <t>4.8.</t>
  </si>
  <si>
    <t>4.9.</t>
  </si>
  <si>
    <t>4.17.</t>
  </si>
  <si>
    <t>4.19.</t>
  </si>
  <si>
    <t>M.P.</t>
  </si>
  <si>
    <t>Napomena:</t>
  </si>
  <si>
    <t>Izvoditelj je dužan provoditi mjere zaštite na radu i zaštite od požara u objektima i okolišu na kojima izvodi radove.</t>
  </si>
  <si>
    <t>3.26.</t>
  </si>
  <si>
    <t>3.27.</t>
  </si>
  <si>
    <t>Izvoditelj je dužan o svom trošku osigurati radove i objekt od štetnog upliva vremenskih i elementarnih nepogoda i svih ostalih mogućih šteta i oštećenja za vrijeme trajanja ugovorenih radova, sve do uspješne primopredaje radova.
Svaka šteta koja bi bila prouzročena na gradilištu u toku izvođenja radova, na susjednim  objektima ili prometnicama, vozilima ili pješacima, pada na teret izvoditelja koji je dužan nastalu štetu odstraniti ili nadoknaditi u najkraćem mogućem vremenu.</t>
  </si>
  <si>
    <t>Zamjena bravice na raznim ormarićima.</t>
  </si>
  <si>
    <t>Ključar</t>
  </si>
  <si>
    <t>Izrada ključeva - obični</t>
  </si>
  <si>
    <t>Deblokada brave na terenu</t>
  </si>
  <si>
    <t>2.8.</t>
  </si>
  <si>
    <t>2.9.</t>
  </si>
  <si>
    <t>2.14.</t>
  </si>
  <si>
    <t>2.17.</t>
  </si>
  <si>
    <t>4.15.</t>
  </si>
  <si>
    <t>4.39.</t>
  </si>
  <si>
    <t>4.40.</t>
  </si>
  <si>
    <t>4.41.</t>
  </si>
  <si>
    <t>4.42.</t>
  </si>
  <si>
    <t>4.43.</t>
  </si>
  <si>
    <t>4.44.</t>
  </si>
  <si>
    <t>4.45.</t>
  </si>
  <si>
    <t>4.46.</t>
  </si>
  <si>
    <t>4.47.</t>
  </si>
  <si>
    <t>4.48.</t>
  </si>
  <si>
    <t>4.49.</t>
  </si>
  <si>
    <t>4.50.</t>
  </si>
  <si>
    <t>4.52.</t>
  </si>
  <si>
    <t>4.53.</t>
  </si>
  <si>
    <t>4.54.</t>
  </si>
  <si>
    <t>4.55.</t>
  </si>
  <si>
    <t>4.56.</t>
  </si>
  <si>
    <t>4.57.</t>
  </si>
  <si>
    <t>4.58.</t>
  </si>
  <si>
    <t>4.59.</t>
  </si>
  <si>
    <t xml:space="preserve">Ličenje zidova i stropova disperzivnom bojom u tonu po izboru investitora. Boja se nanosi na potpuno suhu i pripremljenu podlogu u dvije ruke, odnosno do potpune ujednačenosti boje. </t>
  </si>
  <si>
    <t>Premazivanje zidova i stropova akrilnom impregnacijom.</t>
  </si>
  <si>
    <t>Ličenje zidova i stropova disperzivnom bojom u tonu po izboru investitora na postojeću podlogu (boju) uz manji popravak (cca 5% površine) zida.</t>
  </si>
  <si>
    <t>4.51.</t>
  </si>
  <si>
    <t>Ponuditelj</t>
  </si>
  <si>
    <t>NARUČITELJ: Općina Viškovo, Vozišće 3, 51216 Viškovo; OIB: 28350474809</t>
  </si>
  <si>
    <t>Otkrivanje krova pokrivenog mediteran crijepom. U cijenu uključen odvoz i zbrinjavanje otpadnog materijala na deponij.</t>
  </si>
  <si>
    <t>4.60.</t>
  </si>
  <si>
    <t xml:space="preserve">Pažljivo strojno izrezivanje asfalta na prometnici ili pločniku, a prilikom prekopa.   </t>
  </si>
  <si>
    <t>Dobava i ugradnja novog opšava od plastificiranog lima RŠ do 40 cm.</t>
  </si>
  <si>
    <t>Struganje boje sa zidova i stropova.</t>
  </si>
  <si>
    <t>Skidanje starog silikonskog kita, čišćenje i ponovno silikoniranje postojećeg stakla.</t>
  </si>
  <si>
    <t>Skidanje razbijenog stakla bez obzira na vrstu te čišćenje od kita i odvoz otpadnog materijala na deponij.</t>
  </si>
  <si>
    <t>Najam autodizalice za demontažu i montažu stakla na visini.</t>
  </si>
  <si>
    <t>Izmjera, dostava te postava novog termopan stakla 4/12/4 mm.</t>
  </si>
  <si>
    <t>Zamjena elektro grijača na klima uređaju snage do 5 kW.</t>
  </si>
  <si>
    <t>kg</t>
  </si>
  <si>
    <t>Punjenje klima uređaja rashladnim sredstvom.</t>
  </si>
  <si>
    <t>Izrada ključeva - master (kodirani)</t>
  </si>
  <si>
    <t>6.5.</t>
  </si>
  <si>
    <t>Dobava i ugradnja suho montažnih jednokrilnih vratiju vel. 90x205 cm. Materijal izrade prešana iverica ili slično, a završna obrada plastificirana ili lakirano komplet s kutnim letvama širine do 6 cm. Komplet s cilindar bravom te kvakama i štitovima.</t>
  </si>
  <si>
    <t>7.3.</t>
  </si>
  <si>
    <t>7.4.</t>
  </si>
  <si>
    <t>7.5.</t>
  </si>
  <si>
    <t>7.6.</t>
  </si>
  <si>
    <t>7.7.</t>
  </si>
  <si>
    <t>7.8.</t>
  </si>
  <si>
    <t>10.1.1.</t>
  </si>
  <si>
    <t>10.1.2.</t>
  </si>
  <si>
    <t>10.1.3.</t>
  </si>
  <si>
    <t>10.1.4.</t>
  </si>
  <si>
    <t>10.1.5.</t>
  </si>
  <si>
    <t>10.1.6.</t>
  </si>
  <si>
    <t>10.1.7.</t>
  </si>
  <si>
    <t>10.1.8.</t>
  </si>
  <si>
    <t>10.1.9.</t>
  </si>
  <si>
    <t>10.1.10.</t>
  </si>
  <si>
    <t>10.6.</t>
  </si>
  <si>
    <t>10.7.</t>
  </si>
  <si>
    <t>10.8.</t>
  </si>
  <si>
    <t>10.9.</t>
  </si>
  <si>
    <t>10.11.</t>
  </si>
  <si>
    <t>10.12.</t>
  </si>
  <si>
    <t>10.10.</t>
  </si>
  <si>
    <t>5.11.</t>
  </si>
  <si>
    <t>Premazivanje grafita bojom za asfalt, ličenje zidova do potpunog pokrivanja.</t>
  </si>
  <si>
    <t>5.12.</t>
  </si>
  <si>
    <t>5.13.</t>
  </si>
  <si>
    <t>5.14.</t>
  </si>
  <si>
    <t>10.13.</t>
  </si>
  <si>
    <t>Izrada hidroizolacije dvokomponentnim fleksibilnim polimernom masom za dizanje izolacije uz zidove. Izolacija se izvodi u dva sloja.</t>
  </si>
  <si>
    <t>10.14.</t>
  </si>
  <si>
    <t>Dobava i ugradnja elastične trake na spoju zida i poda.</t>
  </si>
  <si>
    <t xml:space="preserve">Podrezivanje drvenih krila vrata.                </t>
  </si>
  <si>
    <t>5.15.</t>
  </si>
  <si>
    <t>5.16.</t>
  </si>
  <si>
    <t>9.6.</t>
  </si>
  <si>
    <t>9.7.</t>
  </si>
  <si>
    <t xml:space="preserve">Demontaža postojećeg laminata i spužvice sa zbrinjavanjem na deponij. </t>
  </si>
  <si>
    <t xml:space="preserve">Dobava i postava laminata klase 32 na pripremljenu podlogu uz prethodnu postavu spužvice debljine 5 mm. Boja laminata prema izboru investitora. </t>
  </si>
  <si>
    <t>9.10.</t>
  </si>
  <si>
    <t>Dobava i postava kutne MDF lajsne za laminat dimenzija 20x40 mm. Boja lajsne mora odgovarati boji laminata.</t>
  </si>
  <si>
    <t>Bojanje metalnih ili drvenih prozora i vrata uljenom bojom komplet sa pripremom površine.</t>
  </si>
  <si>
    <t>5.17.</t>
  </si>
  <si>
    <t>Bojanje drvenih prozora i vrata lazurom za drvo. Rad obuhvaća pripremu površine i nanošenje dva sloja lazure.</t>
  </si>
  <si>
    <t>2.19.</t>
  </si>
  <si>
    <t xml:space="preserve">U troškovniku su opisani radovi na održavanju prostora u objektima u vlasništvu Općine Viškovo. </t>
  </si>
  <si>
    <t>Izvoditelj je dužan dobaviti sve propisima, opisom radova te programom kontrole i osiguranja kakvoće  predviđene ateste o ispitivanju upotrijebljenih materijala, konstrukcija i instalacija i dostaviti ih investitoru kod primopredaje.</t>
  </si>
  <si>
    <t>Zamjena brave na aluminijskim vratima komplet s kvakama i štitnicima.</t>
  </si>
  <si>
    <t>Zamjena šarnira s okovom za otvaranje aluminijskog jednokrilnog prozora.</t>
  </si>
  <si>
    <t>Sav otpadni i nepotrebni materijal postaje vlasništvo izvoditelja te ga je dužan ekološki zbrinuti.</t>
  </si>
  <si>
    <t>1. ALUMOBRAVARSKI RADOVI</t>
  </si>
  <si>
    <t>1. ALUMOBRAVARSKI RADOVI UKUPNO:</t>
  </si>
  <si>
    <t>2. ZIDARSKI I BETONSKI TE ARMIRAČKI RADOVI</t>
  </si>
  <si>
    <t>Jed.
mjere</t>
  </si>
  <si>
    <t>Jed.
cijena</t>
  </si>
  <si>
    <t>2. ZIDARSKI I BETONSKI TE ARMIRAČKI RADOVI UKUPNO:</t>
  </si>
  <si>
    <t>3. KROVOPOKRIVAČKI  I LIMARSKI RADOVI</t>
  </si>
  <si>
    <t>3. KROVOPOKRIVAČKI I LIMARSKI RADOVI UKUPNO:</t>
  </si>
  <si>
    <t>3.22.</t>
  </si>
  <si>
    <t>4. VODOINSTALATERSKI  RADOVI</t>
  </si>
  <si>
    <t>4. VODOINSTALATERSKI RADOVI UKUPNO:</t>
  </si>
  <si>
    <t>5. LIČILAČKI RADOVI</t>
  </si>
  <si>
    <t>a)</t>
  </si>
  <si>
    <t>b)</t>
  </si>
  <si>
    <r>
      <t>površine do 3 m</t>
    </r>
    <r>
      <rPr>
        <vertAlign val="superscript"/>
        <sz val="10"/>
        <rFont val="Arial"/>
        <family val="2"/>
      </rPr>
      <t>2</t>
    </r>
  </si>
  <si>
    <r>
      <t>površine preko 3 m</t>
    </r>
    <r>
      <rPr>
        <vertAlign val="superscript"/>
        <sz val="10"/>
        <rFont val="Arial"/>
        <family val="2"/>
      </rPr>
      <t>2</t>
    </r>
  </si>
  <si>
    <t>5. LIČILAČKI RADOVI UKUPNO:</t>
  </si>
  <si>
    <t>6. STOLARSKI RADOVI UKUPNO:</t>
  </si>
  <si>
    <t>7. STAKLARSKI RADOVI</t>
  </si>
  <si>
    <t>7. STAKLARSKI RADOVI UKUPNO:</t>
  </si>
  <si>
    <t>8. KLIMATIZACIJA</t>
  </si>
  <si>
    <t>8. KLIMATIZACIJA UKUPNO:</t>
  </si>
  <si>
    <t>9. KERAMIČARSKI  I PODOPOLAGAČKI RADOVI</t>
  </si>
  <si>
    <t>9. KERAMIČARSKI I PODOPOLAGAČKI RADOVI UKUPNO:</t>
  </si>
  <si>
    <t>10. OSTALI  RADOVI UKUPNO:</t>
  </si>
  <si>
    <t>Radove izvoditi u skladu s pravilima struke tj. prema odgovarajućim pravilnicima i normama. Potrebna osiguranja prostora, instalacija, vozila i sl. te osiguranje radnika i građana, čuvanje izvedenih objekata do funkcionalne uporabljivosti i primopredaje obveze su izvoditelja u cijelosti te su uračunata u cijenu radova iz troškovnika. Jediničnim cijenama obuhvaćeni su svi potrebni materijali i rad potreban za potpuno i kvalitetno dovršenje posla iz opisa stavke kao i sva osiguranja, zaštite i sl. Cijenom je obuhvaćeno uređenje prostora nakon dovršenja radova sanacije.</t>
  </si>
  <si>
    <t>Štemanje šlica 5x10 cm u zidu s odvozom šute na deponij.             
- zid od opeke.</t>
  </si>
  <si>
    <t>Štemanje šlica 5x10 cm u zidu s odvozom šute na deponij.                    
- zid od kamena ili betona.</t>
  </si>
  <si>
    <t>ŽBUKANJE FASADE termo žbukom u jednom sloju debljine 4 cm s nabačajem rijetkog cementnog morta.</t>
  </si>
  <si>
    <t xml:space="preserve">Zaptivanje fuga silikonskim kitom uz predradnje (proširenje fuge, oprašivanje). </t>
  </si>
  <si>
    <t>Bandažiranje spojeva flexi građevinskim ljepilom u dva sloja.</t>
  </si>
  <si>
    <t xml:space="preserve">Izrada cementnog estriha izrađenog od betona klasa C16/20, armiranog mrežom R 131, 5x4,2 mm oko 15/20 cm. Debljina estriha do 6 cm. </t>
  </si>
  <si>
    <t>Dobava i ugradba termo i zvučne izolacije od staklene vune između gips-kartonskih ploča postavljenih na metalnu podkonstrukciju. Debljina izolacije 10cm.</t>
  </si>
  <si>
    <t>Čišćenje ravnog krova i/ili kosog krova od otpada, lišća i sl. s odvozom na deponij.</t>
  </si>
  <si>
    <t>Čišćenje oluka i korita kosih i ravnih krovova  od otpada lišća i sl. bez obzira na poprečni presjek s odvozom na deponij.</t>
  </si>
  <si>
    <t>Pokrivanje krova valovitim zamjenskim pločama za salonit (eko ploča od vlakana ili bitumenske ploče) pričvršćenim zeta vijcima na gotov raster od letava.</t>
  </si>
  <si>
    <t>Pokrivanje sljemena i grebena novim zamjenskim sljemenjacima za salonit. Pričvršćuju se vijcima na raster od letava.</t>
  </si>
  <si>
    <t>Skidanje ljepenke sa krova s odvozom na gradski deponij.</t>
  </si>
  <si>
    <t>Izrada novog polukružnog visećeg žlijeba od pocinčanog lima deb=0,55 mm; RŠ=do 45 cm. Manipulacija od utovara do mjesta ugradnje.</t>
  </si>
  <si>
    <t>Popravak, nitanje te kitanje silikonskim kitom.</t>
  </si>
  <si>
    <t>Montaža nove VODOINSTALACIJE pocinčanim cijevima FI 1/2" propisno izoliranih s utroškom SVIH potrebnih fazonskih komada.</t>
  </si>
  <si>
    <t>Montaža nove VODOINSTALACIJE PPR cijevima FI 1/2" propisno izoliranih s utroškom SVIH potrebnih fazonskih komada.</t>
  </si>
  <si>
    <t>Montaža nove VODOINSTALACIJE pocinčanim cijevima FI 3/4" propisno izoliranih s utroškom SVIH potrebnih fazonskih komada.</t>
  </si>
  <si>
    <t>Montaža nove VODOINSTALACIJE PPR cijevima FI 3/4" propisno izoliranih s utroškom SVIH potrebnih fazonskih komada.</t>
  </si>
  <si>
    <t>Montaža nove VODOINSTALACIJE pocinčanim cijevima FI 1" propisno izoliranih s utroškom SVIH potrebnih fazonskih komada.</t>
  </si>
  <si>
    <t>Montaža nove VODOINSTALACIJE PPR cijevima FI 1" propisno izoliranih s utroškom SVIH potrebnih fazonskih komada.</t>
  </si>
  <si>
    <t>Demontaža i ponovna montaža kompleta sanitarnog uređaja sa pripadajućom armaturom, sifonom, ventilom.</t>
  </si>
  <si>
    <t>Izmjena propusnog ventila na postojećoj instalaciji FI 3/4" s poniklovanom kapom i kućištem.</t>
  </si>
  <si>
    <t>Izmjena propusnih ventila na postojećoj instalaciji FI 1" s kućištem.</t>
  </si>
  <si>
    <t>Demontaža i odvoz vodovodnih starih cijevi svih profila.</t>
  </si>
  <si>
    <t>Ugradba propusnih ventila FI 1/2" s poniklovanom kapom na novu vodoinstalaciju.</t>
  </si>
  <si>
    <t>Izmjena propusnog ventila na postojećoj instalaciji FI 1/2" sa poniklovanom kapom i kućištem.</t>
  </si>
  <si>
    <t>Strojno-ručni široki iskop terena I-2 KTG s odvozom i zbrinjavanjem materijala na deponiju.</t>
  </si>
  <si>
    <t>Ručni iskop terena 1-2 KTG s odvozom i zbrinjavanjem materijala na deponiju.</t>
  </si>
  <si>
    <t>Zatrpavanje kanalskih rovova materijalom iz iskopa s nabijanjem u slojevima od 10 cm i planiranjem.</t>
  </si>
  <si>
    <t>Izrada kamene podloge od zdravog kamena propisno nabijenog, debljina kamene podloge 10-15 cm.</t>
  </si>
  <si>
    <t>Izrada posteljice od prirodnog pijeska debljine 15 cm, za postavu cijevi.</t>
  </si>
  <si>
    <t>Izmještanje namještaja iz prostorija u kojima se izvode radovi.</t>
  </si>
  <si>
    <t>Skidanje dotrajalih vrata  i prozora svih dimenzija s odvozom na odlagalište otpada.</t>
  </si>
  <si>
    <t>Izmjera, dostava  te postava novog armiranog stakla.</t>
  </si>
  <si>
    <t>Izmjera, dostava te postava novog kopelit stakla.</t>
  </si>
  <si>
    <t>Servis klima uređaja (unutarnja i vanjska jedinica), kemijsko i mehaničko čišćenje isparivača, provjera plina i funkcionalnost. Split sistem do 5,0 kW.</t>
  </si>
  <si>
    <t>Demontaža klima uređaja u kompletu s unutarnjom, vanjskom jedinicom, konzolnim nosačima s otpremom na deponij. U stavku uključena demontaža elektro instalacije s blindiranjem. Uređaj do 5 kW.</t>
  </si>
  <si>
    <t>Demontaža postojećih keramičkih pločica s manjim izravnavanjem podloge građevinskim ljepilom do 0,5 cm.</t>
  </si>
  <si>
    <t>Demontaža postojećeg keramičkog sokla s izravnavanjem podloge.</t>
  </si>
  <si>
    <t>Dobava i postava praga, profila prema potrebi, radi prihvaćanja postojećeg i novog poda. Vrstu i oblik praga odabrati prema spoju podnih podloga, tako da u potpunosti pokrivaju spoj. Širine do 5 cm, dužine prema stvarnoj potrebi.</t>
  </si>
  <si>
    <t xml:space="preserve">Dobava, postava i demontaža lako prijenosne zaštitne ograde za potrebe ograđivanja ugrožene površine, sa svim potrebnim zaštitnim elementima i signalizacijom. Zaštitna ograda minimalne visine 1,0 m s mogućnosti sidrenja u tlo, a sve u skladu sa mjerama zaštite na radu. Obračun po m' postavljene zaštitne ograde. Amortizacija do 30 dana.  </t>
  </si>
  <si>
    <r>
      <t>Dobava, postava i demontaža lako prijenosne "H" skele za potrebe izvođenja pojedinih radova na visini u trajanju do 7 dana, a sve u skladu sa mjerama zaštite na radu. Visina skele do 5 metara. Širina skele do 1m.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postavljene skele. </t>
    </r>
  </si>
  <si>
    <t>1.4.</t>
  </si>
  <si>
    <t>10.16.</t>
  </si>
  <si>
    <t>10.17.</t>
  </si>
  <si>
    <t>Brtvljenje pukotina oko prozora i vrata kako bi se spriječio prodor vode jednokomponentnom masom za brtvljenje na bazi hibridnih polimera, otporno na UV zrake, za vanjsku i unutarnju primjenu.</t>
  </si>
  <si>
    <t>2.20.</t>
  </si>
  <si>
    <t>Zamjena mehanizma-okova za otvaranje aluminijskih prozora i grilja. Obični okov. Obračun po komadu prozora/grilja.</t>
  </si>
  <si>
    <t>Otkrivanje i ponovno pokrivanje krova postojećim mediteran crijepom.</t>
  </si>
  <si>
    <t>Ličilac</t>
  </si>
  <si>
    <t>Pomoćni radnik</t>
  </si>
  <si>
    <t>Količine izražene u ovom troškovniku su procijenjene te stvarne količine mogu biti drugačije od navedenih i obračunavati će se prema stvarno izvedenim radovima.</t>
  </si>
  <si>
    <t xml:space="preserve">Izrada demit fasade od ekspandiranog polistirena debljine 5 cm sa svim potrebnim profilima (sokl profil, kutna mrežica, okapnice, dilatacijski profil i sl.). U jediničnoj cijeni uključeno tiplanje, postava stakleno tekstilne mrežice i gletanje građevinskim ljepilom u dva sloja. </t>
  </si>
  <si>
    <t>Zaziđivanje šlica sa žbukanjem i gletanjem preko postavljene elektroinstalacije.</t>
  </si>
  <si>
    <t>Demontaža postojećeg spuštenog stropa bez obzira na dimenziju i vrstu lamela koji prijeti padom u kompletu s podkonstrukcijom te odvozom demontiranog materijala na deponij.</t>
  </si>
  <si>
    <t>Pokrivanje krova postojećim salonitom uz upotrebu novih vijaka.</t>
  </si>
  <si>
    <t>Pokrivanje sljemena i grebena postojećim sljemenjacima za krov od salonit ploča 40/60 cm s novim vijcima.</t>
  </si>
  <si>
    <t>Skidanje dotrajale daščane oplate krova sa spuštanjem i odvozom na gradski deponij.</t>
  </si>
  <si>
    <t>Pažljivo skidanje daščane oplate s odlaganjem u stranu za kasniju upotrebu</t>
  </si>
  <si>
    <t>Dobava i postava nove vertikalne cijevi promjera 120 mm, komplet s koljenima i nosačima iz pocinčanog obojanog lima.</t>
  </si>
  <si>
    <t>Zamjena oštećenog horizontalnog žljeba iz CU lima deb=0,55 mm, RŠ=do 45 cm.</t>
  </si>
  <si>
    <t>Demontaža elemenata krova koji prijete padom (krovni prozori, antene, nastavci dimnjaka i sl.).</t>
  </si>
  <si>
    <t>Dobava i ugradba električnog bojlera 5 lit. (komplet s flexibilnim cijevima).</t>
  </si>
  <si>
    <t>Zamjena jednoručne miješalice  u kompletu s priključnim garniturama.</t>
  </si>
  <si>
    <t>Pažljivo rezanje keramičkih pločica po fugi.</t>
  </si>
  <si>
    <t xml:space="preserve">Izrada odvodne instalacije PVC cijevima FI 125mm.
- zamjena samo CIJEVI - </t>
  </si>
  <si>
    <t xml:space="preserve">Izrada odvodne instalacije PVC cijevima FI 100mm.
- zamjena samo CIJEVI - </t>
  </si>
  <si>
    <t xml:space="preserve">Izrada odvodne instalacije PVC cijevima FI 75mm.
- zamjena samo CIJEVI - </t>
  </si>
  <si>
    <t xml:space="preserve">Izrada odvodne instalacije PVC cijevima FI 50mm.
- zamjena samo CIJEVI - </t>
  </si>
  <si>
    <t xml:space="preserve">Izrada odvodne instalacije PVC cijevima FI 32mm.
- zamjena samo CIJEVI - </t>
  </si>
  <si>
    <t>Demontaža električnog bojlera.</t>
  </si>
  <si>
    <t>Zamjena keramičkog UMIVAONIKA dim.51 - 60 cm, komplet sa sifonom.</t>
  </si>
  <si>
    <t>Zamjena WC-ŠKOLJKE sa PVC daskom.</t>
  </si>
  <si>
    <t>Ispitivanje instalacije po objektu zbog utvrđivanja GUBITKA VODE - elektronskim slušnim aparatom.</t>
  </si>
  <si>
    <t>Ispitivanje instalacije po objektu zbog utvrđivanja GUBITKA VODE.</t>
  </si>
  <si>
    <t xml:space="preserve">Popravak ventila od 1/2" - 6/4".
- zamjena glave ventila  </t>
  </si>
  <si>
    <t>Zamjena samo prefabrikacije 1".</t>
  </si>
  <si>
    <t>Zamjena samo prefabrikacije 3/4".</t>
  </si>
  <si>
    <t>Zamjena samo prefabrikacije 1/2".</t>
  </si>
  <si>
    <t>Blindiranje čepovima na hitnoj intervenciji.</t>
  </si>
  <si>
    <t>Zamjena sifona sanitarnog uređaja.</t>
  </si>
  <si>
    <t>Zamjena vodokotlića i PVC ispirne cijevi vodokotlića.</t>
  </si>
  <si>
    <t>Zamjena kutnog ventila vodokotlića i tlačne cijevi.</t>
  </si>
  <si>
    <t>Demontaža i montaža postojećeg vodomjera.</t>
  </si>
  <si>
    <t>Izrada odvodne instalacije PVC cijevima KOMPLET s potrebnim fazonskim komadima FI 125mm.</t>
  </si>
  <si>
    <t>Izrada odvodne instalacije PVC cijevima KOMPLET s potrebnim fazonskim komadima FI 110mm.</t>
  </si>
  <si>
    <t>Izrada odvodne instalacije PVC cijevima KOMPLET s potrebnim fazonskim komadima FI 75mm.</t>
  </si>
  <si>
    <t>Izrada odvodne instalacije PVC cijevima KOMPLET s potrebnim fazonskim komadima FI 50mm.</t>
  </si>
  <si>
    <t>Izrada odvodne instalacije PVC cijevima KOMPLET s potrebnim fazonskim komadima FI 32mm.</t>
  </si>
  <si>
    <t>Ugradba prefabrikacije na postojeću vodoinstalaciju - FI 1".</t>
  </si>
  <si>
    <t>Ugradba prefabrikacije na postojeću vodoinstalaciju - FI 3/4".</t>
  </si>
  <si>
    <t>Ugradba prefabrikacije na postojeću vodoinstalaciju - FI 1/2".</t>
  </si>
  <si>
    <t>Ugradbe redukcionih ventila FI 1".</t>
  </si>
  <si>
    <t>Ugradbe redukcionih ventila FI 3/4".</t>
  </si>
  <si>
    <t>Ugradba redukcionih ventila FI 1/2".</t>
  </si>
  <si>
    <t>Ugradba propusnih ventila FI 3/4" s poniklovanom kapom na novu vodoinstalaciju.</t>
  </si>
  <si>
    <t>Izrada posteljice od tucanika 0-60mm, debljine 15 cm.</t>
  </si>
  <si>
    <t xml:space="preserve">Gletanje unutarnjih zidova i stropova sa glet masom u dva sloja. Gletanje se izvodi uz prethodno brušenje između slojeva.  </t>
  </si>
  <si>
    <t>Krpanje zidova i plafona reparaturnim mortom.</t>
  </si>
  <si>
    <t>Premazivanje fungicidom zidova i stropova - sredstvom protiv gljivica.</t>
  </si>
  <si>
    <t>Dobava i postava PVC mrežice u građevinsko ljepilo ili glet.</t>
  </si>
  <si>
    <t>Bojanje zidova latex bojama na pripremljenu podlogu.</t>
  </si>
  <si>
    <t>Uklanjanje grafita visokotlačnim strojem.</t>
  </si>
  <si>
    <t>Premazivanje grafita antigrafitnim premazima za zaštitu površina.</t>
  </si>
  <si>
    <t>Zaštita poda i namještaja PVC - FOLIJOM u toku izvođenja radova.</t>
  </si>
  <si>
    <t>Bojanje zidova i stropova fasadnom silikatnom bojom uz prethodnu impregnaciju.</t>
  </si>
  <si>
    <t>Zamjena šarnira (cilindrična spojnica) na drvenim prozorima, griljama i vratima.</t>
  </si>
  <si>
    <t xml:space="preserve">Dobava i postava podnih gres keramičkih pločica debljine min. 8 mm i veličine do 30x30 cm lijepljenjem fleksibilnim ljepilom na izravnatu podlogu, očišćenu od prašine i ostataka, a iste postaviti s fugom od 3 mm. Pločice moraju biti protuklizne prema standardu (min. R10) i visoke čvrstoće (I. klasa). Vrsta, boja pločica i način slaganja prema izboru investitora. U stavku uračunati i postavu  pripadajućeg keramičkog sokla. U cijenu uračunati sav potreban rad i materijal.      </t>
  </si>
  <si>
    <t>Opločenje zidova keramičkim pločicama u boji po izboru investitora dim. 10x20cm (20x20cm) lijepljenjem  fleksibilnim ljepilom sa odgovarajućim premazom za bolju prionjivost ljepila s fugom 3mm. U cijenu uračunato i fugiranje te sav potreban rad i materijal.</t>
  </si>
  <si>
    <r>
      <t>Za stakla veća od 1,5 - 4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 jednom komadu cijena se uvećava za 30 %. Za stakla 4,00 - 6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 jednom komadu cijena se uvećava za 50%.</t>
    </r>
  </si>
  <si>
    <t xml:space="preserve">Dolazak i odlazak na hitnu intervenciju po pozivu investitora. Uključuje dolazak na hitnu intervenciju u roku od maksimalno 1 sata sa svim potrebnim alatima, vozilima, uređajima za komplet izvođenje rada za potrebe hitnih intervencija, a sve prema telefonskoj uputi predstavnika investitora. Uključuje pripravnosti tijekom kalendarske godine, odnosno 24 sata dnevno. Obračunava se kao komplet jedan dolazak po mjestu rada bez obzira na broj djelatnika i vrstu zanimanja. </t>
  </si>
  <si>
    <t>Uk
kol.</t>
  </si>
  <si>
    <t>Dobava i postava lokota sa ključem na vrata ili druge otvore. U stavku uključiti i postavu čeličnog lanca duljine do 1m  i promjera karike do 10 mm, odnosno druge radove za sigurno zatvaranje otvora lokotom (postava kračuna ili alki) te demontaža postojećeg lokota i okova po potrebi.</t>
  </si>
  <si>
    <r>
      <t>Mjestimično pačokiranje te grubo i fino ŽBUKANJE FASADE. Stavka uključuje nabacivanje šprica i izradu grube i fine žbuke. Skela posebno obračunata. Površine................od 1 - 5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</si>
  <si>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Zamjena cilindra na bravi. Stavka obuhvaća komplet od 2 nova ključa.</t>
  </si>
  <si>
    <t xml:space="preserve">Zamjena dotrajalog hidrauličkog mehanizma za zatvaranje vrata istih ili boljih karakteristika od dotrajalog. Mehanizam mora imati mogućnost: laganog zatvaranja te zakočenja da vrata ostanu trajno otvorena, podešavanje brzine zatvaranja vrata, montaža na lijeva i desna vrata. Stavka obuhvaća dobavu i zamjenu mehanizma kao i sav potreban sitni materijal. </t>
  </si>
  <si>
    <t>Dobava i postava pregradnog zida od vatrootpornih gips kartonskih ploča na tipsku metalnu podkonstrukciju. Širina zida 8 cm, obostrano se oblaže sa pločama 12,5 mm. U stavku uključeno bandažiranje i gletanje spojeva te impregnacija istih.</t>
  </si>
  <si>
    <t>Dobava i postava spuštenog stropa od vlagootpornih gips kartonskih ploča na tipsku metalnu podkonstrukciju. U stavku uključeno bandažiranje i gletanje spojeva te impregnacija istih.</t>
  </si>
  <si>
    <t xml:space="preserve">Dobava, doprema i zamjena dotrajalih ploča tipa Armstrong dimenzije 600x600 mm tipskog spuštenog stropa. Nove dobavljene ploče moraju biti iste kao postavljene ploče u prostoru.  </t>
  </si>
  <si>
    <t xml:space="preserve">Dobava, doprema i ugradba betona klase C 20/25 za izradu rampe u padu 1,5 % na ulazu u zgrade za prilagodbu osobama smanjene pokretljivosti. Rampe se izvode prema potrebama lokacije, okvirnih dimenzija 100x160, prosječne debljine 10 cm. Postojeću površinu potrebno prethodno pripremiti za betoniranje u potrebnoj oplati. Rampu je potrebno armirati mrežom Q131. </t>
  </si>
  <si>
    <r>
      <t>Mjestimično pačokiranje te grubo i fino ŽBUKANJE ZIDOVA u produženom mortu. Žbuka debljine cca 3 cm. Površine.......do 2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</si>
  <si>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Obijanje žbuke sa zidova i stropova s odvozom šute na deponij. Žbuka u produžnom mortu deb................do 3 cm.</t>
  </si>
  <si>
    <t>Izrada pregradnog zida d=13 cm od gips kartonskih ploča debljine 15 mm tipa Knauf ili jednakovrijedan proizvod _______________
_________________________________________ u kompletu s tipskom metalnom podkonstrukcijom i vlagootpornim gips kartonskim pločama od 12,5 mm te svim potrebnim bandažiranjem i gletanjem i spojnim materijalom. Na tipsku metalnu konstrukciju postaviti PVC foliju pa nakon toga obostrano vlagootporne gips kartonske ploče, a u međuprostor izolaciju od kamene vune d=10 cm. Nakon postave istog, cijelu površinu impregnirati vodonepropusnom impregnacijom. Uključeno i gletanje svih spojeva te gletanje cijele površine zida kao i potrebna metalna konstrukcija i spojni materijal za postavu istog.</t>
  </si>
  <si>
    <t xml:space="preserve">Zamjena brave na vratima komplet sa kvakama i štitnicima. </t>
  </si>
  <si>
    <t>Odštopavanje slivnika ravnih i kosih krovova ručno sajlom.</t>
  </si>
  <si>
    <t>10. OSTALI RADOVI</t>
  </si>
  <si>
    <t>4.61.</t>
  </si>
  <si>
    <t>m2</t>
  </si>
  <si>
    <t xml:space="preserve">Popravak i fino uglađivanje rolo zavjesa te ponovno učvršćenje rolo zavjesa u zid. Stavka obuhvaća popravak mehanizma kotačića za dizanje i spuštanje rolo zavjese, sav potreban rad i materijal za gotovost stavke s uključenim sitnim potrošnim materijalom. Obračun po komadu popravljene rolo zavjese. </t>
  </si>
  <si>
    <t>kpl</t>
  </si>
  <si>
    <t>Dobava, doprema i ugradnja nove kvake na vratima s kompletom ključeva. Kvaka mora biti ista ili slična postojećim u prostoru.  Stavka obuhvaća sav potreban rad i materijal za dovršenje posla. Obračun po komadu ugrađene kvake.</t>
  </si>
  <si>
    <t xml:space="preserve">Dobava doprema i ugranja novog odvoda kondenzata na postojećoj klimi. Stavka obuhvaća uklanjanje oštećenog dijela, zbinjavanje otpada, sav spojni materijal (lulica, pričvrsnice i sl.) i rad potreban za demontažu oštećenog i postavu novog odvoda kondenzata. Obračun po m' novog odvoda.  </t>
  </si>
  <si>
    <t xml:space="preserve">Obnova drvenog dovratnika. Stavka obuhvaća demontažu i montažu vratnog krila. Skidanje dotrajale boje s dovratnika brušenjem do drva, popunjavanje neravnina (udubljenja, oštećenja) masom za popravak drva, fino zaglađivanje, bojanje bojom za drvo u boji Naručitelja u dva sloja do ujednačenja boje. Prilikom rada potrebno je zaštiti sve površine te po završetku očistiti površine od prašine, boje i sl. Obračun po kompletu obnovljenog dovratnika. </t>
  </si>
  <si>
    <t xml:space="preserve">Obnova drvenih prozora. Stavka obuhvaća demontažu i montažu prozorskih krila i kvake sa krila, skidanje dotrajale boje s vratnog krila brušenjem do drva, popunjavanje neravnina (udubljenja, oštećenja) masom za popravak drva, fino zaglađivanje, bojanje bojom za drvo u boji Naručitelja u dva sloja do ujednačenja boje. Prilikom rada potrebno je zaštiti sve površine te po završetku očistiti površine od prašine, boje i sl. Obračun po kompletu obrađenog prozora. </t>
  </si>
  <si>
    <t>Štelanje vrata/prozora. Stavka obuhvaća štelanje vrata/prozora uz potreban sitni materijal za dovršetak posla. Obračun po kompletu obavljenog posla.</t>
  </si>
  <si>
    <t xml:space="preserve">Popravak kvake. Stavka obuhvaća sitni materijal za popravak kvake i stavljanje u funkciju mehanizma zatvaranja. Obračun po komadu popravljene kvake. </t>
  </si>
  <si>
    <t>Dobava, doprema i ugradnja nove kvake i okova na drvenim prozorima. Kvaka mora biti ista ili slična postojećim u prostoru.  Stavka obuhvaća sav potreban rad i materijal za dovršenje posla. Obračun po komadu ugrađene kvake.</t>
  </si>
  <si>
    <t>Popravak željezne dvoredne ograde. Stavka obuhvaća ravnjanje ili zamjenu savijenih dijelova ograde, učvršćivanje istih, čišćenje, ličenje antikorozivnom premazom i završnom u RAL boji prema želji Naručitelj u dva sloja. Obraču po m' dvoredne ograde.</t>
  </si>
  <si>
    <t xml:space="preserve">Ličenje postojećih rukohvata. Stavka obuhvaća čišćenje površina od korozije, antikorozivni premaz i završno bojanje u boji po želji Naručitelja. Obračun po m' rukohvata. </t>
  </si>
  <si>
    <t xml:space="preserve">Obnova lamperije. Stavka obuhvaća prethodnu pripremu za ličenje, ličenje lamperije u postojećoj boji s završnim lak premazom. Sve površine potrebno je prethodno zaštiti za vrijeme bojanja te po završetku očistiti površine od prašine, bojanja i dr. Obračun po m2 obnovljene lamperije.  </t>
  </si>
  <si>
    <t xml:space="preserve">Sanacija pukotina na zidovima. Prije početka radova potrebno je adekvatno zaštiti prostor u kojem se izvode radovi. Stavka obuhvaća:  
adekvatnu pripremu podloge otucanjem svih nenosivih dijelova žbuke i zida do nosive podloge, otprašivanje površina, nanos mikroarmirane  mineralne žbuke za renoviranje (tipa kao RÖFIX  Renoplus) te površinu armirati sa staklenom mrežicom P50 i žbukom za izravnavanje (tipa kao RÖFIX Renostar), te nanošenje glet mase za prilagodbu postojećem zidu i nanošenje boje u sva sloja. Obračun po m2 saniranog zida od pukotine. </t>
  </si>
  <si>
    <t xml:space="preserve">Popravak željeznih ulaznih (punih) vrata. Stavka obuhvaća demontažu vratnog krila i odvoz u radionu, ravnanje savijenih/udubljenih dijelova, uklanjanje korozije sa vrata, čišćenje, ličenje antikorozivnom temeljnom bojom i završnom u RAL boji prema želji Naručitelja, u dva sloja, s obje strane te ponovnu montažu vrata. Stavka obuhvaća i potrebnu zamjenu dotrajalih šarnira, podmazivanje i dr. za postizanje funkcionalnosti. Obračun po kompletu obavljenog posla.  </t>
  </si>
  <si>
    <t>Sanacija parketa. Prije početka radova, površine je potrebno zaštiti. Stavka obuhvaća brušenje parketa te lakiranje. U stavku obračunati sav potrebna rad, alata i materijal za dovršenje posla. Obračun po m2 saniranog parketa.</t>
  </si>
  <si>
    <t>Varioc</t>
  </si>
  <si>
    <t xml:space="preserve">Dobava, doprema i montaža poklopca veličine 60x60 cm za zatvaranje otvora za pokrovlje. Stavka obuhvaća sav potreban rad i materijal za sigurno učvršćenje poklopca. Obračun po komadu postavljenog poklopca. </t>
  </si>
  <si>
    <t xml:space="preserve">Ličenje zeljeznih stupova do visine 4 m pravokutnog presjeka dim. cca 15x15 cm. Stavka obuhvaća čišćenje površina od korozije, antikorozivni premaz i završno bojanje u boji po želji Naručitelja, u dva sloja. Obračun po komadu oličenog stupa. </t>
  </si>
  <si>
    <t xml:space="preserve">Obnova punog drvenog vratnog krila. Stavka obuhvaća demontažu i montažu vratnog krila i kvake sa krila, skidanje dotrajale boje s vratnog krila brušenjem do drva, popunjavanje neravnina (udubljenja, oštećenja) masom za popravak drva, fino zaglađivanje, bojanje bojom za drvo u boji Naručitelja u dva sloja do ujednačenja boje. Prilikom rada potrebno je zaštiti sve površine te po završetku očistiti površine od prašine, boje i sl. Obračun po kompletu obrađenih vrata. </t>
  </si>
  <si>
    <t xml:space="preserve">Zamjena oštećenog tepisona. Stavka obuhvaća rezanje u uklanjanje oštećenog dijela tepisona zamjenom s tepih pločama namjenjenim za poslovne i javne prostore u boji postojeće tepisona. Stavka obuhvaća sav potreban radi i materijal za postavljanje i učvršćivanje za podlogu. Spojeve potrebno učvrstiti kako bi se izbjeglo odizanje ili klizanje. Obračun po m2 zamijenjenog tepisona. </t>
  </si>
  <si>
    <t>Čišćenje rešetke kupaonskog ventilatora. Obračun po komadu očišćene rešetke.</t>
  </si>
  <si>
    <t>Zamjena parketa na dijelu površine oštećenih od vlage. Prije početka radova, površine je potrebno zaštiti. Stavka obuhvaća uklanjanje oštećenog parketa, dobavu, dopremu i postuvu novog parketa iste kvalitete i boje kao postojeći.Parket se postavlaj na prethodno očišćenu i suhu podlogu, a sve prema pravilima struke. U stavku obračunati sav potrebna rad, alata i materijal za zamjenu parketa. Obračun po m2 saniranog parketa.</t>
  </si>
  <si>
    <t>6. STOLARSKI RADOVI</t>
  </si>
  <si>
    <r>
      <t>UKUPNO (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 xml:space="preserve"> bez PDV-a):</t>
    </r>
  </si>
  <si>
    <r>
      <t>SVEUKUPNO (</t>
    </r>
    <r>
      <rPr>
        <b/>
        <sz val="10"/>
        <rFont val="Calibri"/>
        <family val="2"/>
      </rPr>
      <t xml:space="preserve">€ </t>
    </r>
    <r>
      <rPr>
        <b/>
        <sz val="10"/>
        <rFont val="Arial"/>
        <family val="2"/>
      </rPr>
      <t>sa PDV-om):</t>
    </r>
  </si>
  <si>
    <t>1.5.</t>
  </si>
  <si>
    <t>1.6.</t>
  </si>
  <si>
    <t>1.7</t>
  </si>
  <si>
    <t xml:space="preserve">Zamjena oštećenog koljena kao spoja hotizontalne i vertikalne cijevi promjera do 120 mm ili dobava, doprema i montaža novog koljena na nedostajućim mjestima radi usmjeravanja oborinske vode. Obračun po kompletno obavljenom poslu.   </t>
  </si>
  <si>
    <t xml:space="preserve">Zamjena PVC daske na postojećoj WC-školjki.                        </t>
  </si>
  <si>
    <t>Strojno visokotlačno odštopavanje kanalizacije od objekta do glavnog RO prije kolektora. Otvaranje poklopaca RO i ispiranje. Obračun po satu stvarno utrošenog vremena.</t>
  </si>
  <si>
    <r>
      <t>Ličenje zaštitinih željeznih rešetki na vratima/prozorima. Stavka obuhvaća čišćenje površina od korozije, antikorozivni premaz i završno bojanje u boji po želji Naručitelja, u dva sloja.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obojanih vrata/prozora. </t>
    </r>
  </si>
  <si>
    <t>5.18.</t>
  </si>
  <si>
    <t>5.19.</t>
  </si>
  <si>
    <t>5.20.</t>
  </si>
  <si>
    <t>5.21.</t>
  </si>
  <si>
    <t xml:space="preserve">Ličenje dvoredne željezne ograde. Stavka obuhvaća čišćenje površina od korozije, antikorozivni premaz i završno bojanje u boji po želji Naručitelja u dva sloja. Obračun po m' obojane dvredne ograde. </t>
  </si>
  <si>
    <t xml:space="preserve">Ličenje željeznih ograda s ispunom od cijevi ili žice - srednje složena ograda. Stavka obuhvaća čišćenje površina od korozije, antikorozivni premaz i završno bojanje u boji po želji Naručitelja, u dva sloja. Obračun po m2 obostrano obojane ograde. 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</si>
  <si>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</si>
  <si>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</si>
  <si>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</si>
  <si>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</si>
  <si>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</si>
  <si>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</si>
  <si>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</si>
  <si>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</si>
  <si>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</si>
  <si>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</si>
  <si>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8.7.</t>
  </si>
  <si>
    <t>9.8.</t>
  </si>
  <si>
    <t>9.9.</t>
  </si>
  <si>
    <t>10.1.11.</t>
  </si>
  <si>
    <t>10.18.</t>
  </si>
  <si>
    <t xml:space="preserve">Žbukanje ravnih površina zidova zgrade produžnom grubom i finom žbukom zaglađene završne obrade debljine 3-4,5 cm. Žbuka se nanosi na ravne površine pročelja gdje je postojeća žbuka otućena, reške očišćene, a površina otprašena i oprena. Na navlaženu površinu zida nanijeti rijetki cementni mort-špric omjera 1:2. Na tako pripremljenu podlogu nanijeti osnovni sloj grube produžne žbuke debljine 2-2,5 cm. Kada se osnovni sloj potpuno osuši i potom obilno navlaži nanosi se završni sloj fine produžne žbuke debljine 1-1,5 cm, veličine agregata do 2,0 mm. Završni sloj fino zagladiti. Obračun se vrši po m2 gotove površine. </t>
  </si>
  <si>
    <t>2.21.</t>
  </si>
  <si>
    <t>Demontaža postojećeg limenog krova i opšava te odvoz na deponij.</t>
  </si>
  <si>
    <t>3.28.</t>
  </si>
  <si>
    <t>3.29.</t>
  </si>
  <si>
    <t>3.30.</t>
  </si>
  <si>
    <t>Dobava i postava sloja geotekstila na postojeću ploču, a sve prema pravilim struke. Obračun po m2 postavljenog goetekstila.</t>
  </si>
  <si>
    <t>3.31.</t>
  </si>
  <si>
    <t>3.32.</t>
  </si>
  <si>
    <t>Dobava i postava PVC rigalice fi 75 komplet s bušenjem u ugradnjom. 
Obračun po komadu ugrađene rigalice.</t>
  </si>
  <si>
    <t>Silikoniranje svih spojeva, djelomična zamjena te dotezanje vijaka na dijelu krova iznad svlačionice. Obračun po m' silikoniranog spoja.</t>
  </si>
  <si>
    <t>6.17.</t>
  </si>
  <si>
    <t xml:space="preserve">Zamjena brave na vratima željeznog portuna, komplet sa kvakama i štitnicima. </t>
  </si>
  <si>
    <t>Uklanjanje oštećenog parketa o odvozom na deponij. Nakon uklanjanja parketa potrebno je pregledati podlogu, izravnati neravnine i i stu pripremiti za novo polaganje podne obloge. Obračun po m2 površine.</t>
  </si>
  <si>
    <t>9.11.</t>
  </si>
  <si>
    <t>9.12.</t>
  </si>
  <si>
    <t>9.13.</t>
  </si>
  <si>
    <t>Uklanjanje tepisona o odvozom na deponij. Nakon uklanjanja tepisona potrebno je pregledati podlogu, izravnati neravnine i istu pripremiti za novo polaganje podne obloge. Obračun po m2 površine.</t>
  </si>
  <si>
    <t>9.14.</t>
  </si>
  <si>
    <t xml:space="preserve">Popravak/obnova podne obloge podesta na kioscima na tržnici Marinići. Podest je potrebno pregledati, pojedine djelove zamijeniti s novim te cijelokupnu površinu obnoviti radi očuvanja vijeka trajanja podesta. Obračun po m2 obnovljenog podesta.  </t>
  </si>
  <si>
    <t>5.22.</t>
  </si>
  <si>
    <t>Ručno obijanje trošne žbuke debljine 2,5-4 cm sa ravnih ploha. Nakon obijanja žbuke zid očistiti čeličnim četkama. Potom cijelu površinu otprašiti i isprati vodom te pripremiti za nanošenje žbuke. Obračun po m2 površine.</t>
  </si>
  <si>
    <t>2.22.</t>
  </si>
  <si>
    <r>
      <t>Popravak željezne ograde s ispunom od cijevi ili žice. Stavka obuhvaća ravnjanje ili zamjenu savijenih dijelova ograde, učvršćivanje istih, čišćenje, ličenje antikorozivnom premazom i završnom RAL bojom prema želji Naručitelj u dva sloja. Obraču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ograde.</t>
    </r>
  </si>
  <si>
    <t>6.18.</t>
  </si>
  <si>
    <t>Obnova drvene obloge na kioscima tržnice Marinići. Stavka obuhvaća ručno brušenje drva (šmirglanje), popunjavanje neravnina (udubljenja, oštećenja) masom za popravak drva, fino zaglađivanje, bojanje lazurnim premazom za drvo u svrhu zaštite od drvnih nametnika, vremenskih i mehaničkih utjecaja. Prilikom rada potrebno je zaštiti sve površine te po završetku očistiti površine od prašine, boje i sl. Obračun po m2 obnovljene površine kioska.</t>
  </si>
  <si>
    <t>6.19.</t>
  </si>
  <si>
    <t>Obnova vanjske drvne podne obloge (decking) kioska tržnice Marinići. Stavka obuhvaća pregled površine, učvršćivanje odnosno dotezanje vijaka. U slučaju jačeg oštećenja odnosno nemogućnosti potpunog učvršćenja, potrebno je zamjeniti pojedinačni modul. Obnova drvne podne obloge (decking) obuhvaća: čišćenje terasa četkanjem tvrđom plastičnom četkom i/ili pranje vodom pod pritiskom (smjer pranja bude usmjeren “niz dasku” radi prirodnog položaja niti unutar podnice) te obnavljanje zaštitnog sloja uljem s pigmentom radi povećane postojanosti boje. Obračun po m2 obnovljene površine podne obloge.</t>
  </si>
  <si>
    <t>1.8.</t>
  </si>
  <si>
    <t>Zamjena oštećenog punog panela na aluminijskim vratima (bijela). Tijekom trajanja zamjene panela potrebno je osigurati prostor od mogućeg otuđenja stvari u prostoriji. Obračun po komadu vrata.</t>
  </si>
  <si>
    <t xml:space="preserve">Svi prijenosi i prijevozi uračunati su u stavke troškovnika i ne obračunavaju se posebno, osim ako u stavci nije drukčije naznačeno. </t>
  </si>
  <si>
    <t>Radove je potrebno izvoditi sukladno rokovima navedenim u svakom pojedinom Nalogu, a najkasnije u roku od 15 (petnaest) dana od dana zaprimljenog Naloga.</t>
  </si>
  <si>
    <t>Izvoditelj je dužan izaći na hitnu intervenciju po pozivu investitora. Poziv uključuje dolazak na hitnu intervenciju radi izvođenja radova na otklanjanju posljedica od nevremena ili po hitnom nalogu u roku od maksimalno 2 (dva) sata sa svim potrebnim alatima, vozilima, uređajima za komplet izvođenje rada za potrebe hitnih intervencija, a sve prema telefonskoj uputi predstavnika investitora. U svrhu obavljanja poslova hitnih intervencija Izvoditelj je dužan osigurati dežurstva u vremenu od 0,00 do 24,00 sati, svakoga dana u godini.</t>
  </si>
  <si>
    <t>za redovno održavanje objekata u vlasništvu Općine Viškovo tijekom 2023. godine</t>
  </si>
  <si>
    <t>TROŠKOVNIK</t>
  </si>
  <si>
    <t>Jedinične cijene pojedinih stavki radova sadržavaju sav ugrađeni materijal uključujući komponente za montažu, prefabricirane elemente, gotove proizvode i sl., za svu potrebnu radnu snagu, za sve pripremne, pomoćne i završne radove na objektu, sve interne i vanjske transporte, pretovare i deponiranja materijala i za sve troškove koji se pojave u bilo kojem obliku za potrebe izvedbe ugovorenih radova.
Jedinične cijene putem faktora obuhvaćaju i slijedeće troškove:
- sve režijske troškove gradilišta i poduzeća te sve troškove prouzročene općim, tehničkim i posebnim uvjetima ovog troškovnika;
-  sve troškove potrebnih predradnji za osnivanje gradilišta te za svaki pojedinačni rad;
- sve troškove vezane na zimske i ljetne uvjete izvođenja radova, ovisno o ugovorenim rokovima izvedbe radova;
- sve troškove prijenosa, istovara i utovara građevinskog materijala na gradilištu;
- troškove i takse privremenih priključaka instalacija vodovoda, kanalizacije, elektrike i telefona;
- sve troškove osiguranja nesmetanog prometa vozila i pješaka, troškove prometnih rješenja i signalizacije;
- sve troškove zaštite na radu za sve zaposlene djelatnike;
- sve troškove pomoćnih sredstava, alata, oplata, strojeva, troškove najma istih i slično;
- sve troškove čuvanja raslinja, podzemnih i nadzemnih instalacija i susjednih objekata, uključujući sva potrebna zaštitna sredstva;
- sve troškove izrade uzoraka boja materijala i obrada;
- sve troškove čišćenja gradilišta u toku radova;
- sve troškove ispitivanja kvalitete radova i pribavljanja atesta;
- sve troškove vezane na zatvaranje gradilišta, otklanjanje svih otpadaka i ostataka materijala, inventara.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</si>
</sst>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#.00"/>
    <numFmt numFmtId="167" formatCode="0.0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\ &quot;kn&quot;"/>
    <numFmt numFmtId="173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" fontId="0" fillId="33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justify" vertical="center"/>
      <protection/>
    </xf>
    <xf numFmtId="0" fontId="0" fillId="0" borderId="0" xfId="0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52" applyNumberFormat="1" applyFont="1" applyFill="1" applyAlignment="1" applyProtection="1">
      <alignment horizontal="justify" vertical="top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9" fontId="0" fillId="33" borderId="12" xfId="0" applyNumberFormat="1" applyFont="1" applyFill="1" applyBorder="1" applyAlignment="1" applyProtection="1">
      <alignment horizontal="center" vertical="top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9" fontId="0" fillId="33" borderId="12" xfId="0" applyNumberFormat="1" applyFont="1" applyFill="1" applyBorder="1" applyAlignment="1" applyProtection="1">
      <alignment horizontal="center" vertical="top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justify" vertical="top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justify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4" fontId="0" fillId="3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 horizontal="right"/>
      <protection/>
    </xf>
    <xf numFmtId="4" fontId="3" fillId="35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 applyProtection="1">
      <alignment horizontal="justify" vertical="top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justify" vertical="top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4" fontId="0" fillId="0" borderId="0" xfId="52" applyNumberFormat="1" applyFont="1" applyFill="1" applyAlignment="1" applyProtection="1">
      <alignment horizontal="justify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3" fillId="35" borderId="13" xfId="0" applyNumberFormat="1" applyFont="1" applyFill="1" applyBorder="1" applyAlignment="1" applyProtection="1">
      <alignment horizontal="left" vertical="center" wrapText="1"/>
      <protection/>
    </xf>
    <xf numFmtId="49" fontId="3" fillId="35" borderId="17" xfId="0" applyNumberFormat="1" applyFont="1" applyFill="1" applyBorder="1" applyAlignment="1" applyProtection="1">
      <alignment horizontal="left" vertical="center" wrapText="1"/>
      <protection/>
    </xf>
    <xf numFmtId="49" fontId="3" fillId="35" borderId="18" xfId="0" applyNumberFormat="1" applyFont="1" applyFill="1" applyBorder="1" applyAlignment="1" applyProtection="1">
      <alignment horizontal="left" vertical="center" wrapText="1"/>
      <protection/>
    </xf>
    <xf numFmtId="0" fontId="3" fillId="2" borderId="17" xfId="0" applyFont="1" applyFill="1" applyBorder="1" applyAlignment="1" applyProtection="1">
      <alignment horizontal="center" vertical="center" wrapText="1"/>
      <protection/>
    </xf>
    <xf numFmtId="0" fontId="3" fillId="2" borderId="18" xfId="0" applyFont="1" applyFill="1" applyBorder="1" applyAlignment="1" applyProtection="1">
      <alignment horizontal="center" vertical="center" wrapText="1"/>
      <protection/>
    </xf>
    <xf numFmtId="0" fontId="3" fillId="2" borderId="16" xfId="0" applyFont="1" applyFill="1" applyBorder="1" applyAlignment="1" applyProtection="1">
      <alignment horizontal="center" vertical="center" wrapText="1"/>
      <protection/>
    </xf>
    <xf numFmtId="0" fontId="3" fillId="2" borderId="19" xfId="0" applyFont="1" applyFill="1" applyBorder="1" applyAlignment="1" applyProtection="1">
      <alignment horizontal="center" vertical="center" wrapText="1" shrinkToFit="1"/>
      <protection/>
    </xf>
    <xf numFmtId="0" fontId="3" fillId="2" borderId="0" xfId="0" applyFont="1" applyFill="1" applyBorder="1" applyAlignment="1" applyProtection="1">
      <alignment horizontal="center" vertical="center" wrapText="1" shrinkToFit="1"/>
      <protection/>
    </xf>
    <xf numFmtId="0" fontId="3" fillId="2" borderId="20" xfId="0" applyFont="1" applyFill="1" applyBorder="1" applyAlignment="1" applyProtection="1">
      <alignment horizontal="center" vertical="center" wrapText="1" shrinkToFit="1"/>
      <protection/>
    </xf>
    <xf numFmtId="0" fontId="0" fillId="0" borderId="13" xfId="0" applyFont="1" applyFill="1" applyBorder="1" applyAlignment="1" applyProtection="1">
      <alignment horizontal="justify" vertical="center" wrapText="1"/>
      <protection/>
    </xf>
    <xf numFmtId="49" fontId="3" fillId="35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ZELENE200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4">
      <selection activeCell="A13" sqref="A13"/>
    </sheetView>
  </sheetViews>
  <sheetFormatPr defaultColWidth="9.140625" defaultRowHeight="12.75"/>
  <cols>
    <col min="1" max="1" width="100.00390625" style="0" customWidth="1"/>
  </cols>
  <sheetData>
    <row r="1" s="4" customFormat="1" ht="12.75" customHeight="1">
      <c r="A1" s="75" t="s">
        <v>2</v>
      </c>
    </row>
    <row r="2" s="4" customFormat="1" ht="7.5" customHeight="1">
      <c r="A2" s="9"/>
    </row>
    <row r="3" s="4" customFormat="1" ht="261" customHeight="1">
      <c r="A3" s="73" t="s">
        <v>507</v>
      </c>
    </row>
    <row r="4" s="4" customFormat="1" ht="67.5" customHeight="1">
      <c r="A4" s="73" t="s">
        <v>164</v>
      </c>
    </row>
    <row r="5" s="4" customFormat="1" ht="39" customHeight="1">
      <c r="A5" s="73" t="s">
        <v>3</v>
      </c>
    </row>
    <row r="6" s="4" customFormat="1" ht="42" customHeight="1">
      <c r="A6" s="73" t="s">
        <v>4</v>
      </c>
    </row>
    <row r="7" s="4" customFormat="1" ht="14.25" customHeight="1">
      <c r="A7" s="73" t="s">
        <v>161</v>
      </c>
    </row>
    <row r="8" s="4" customFormat="1" ht="26.25" customHeight="1">
      <c r="A8" s="73" t="s">
        <v>261</v>
      </c>
    </row>
    <row r="9" s="4" customFormat="1" ht="26.25" customHeight="1">
      <c r="A9" s="73" t="s">
        <v>503</v>
      </c>
    </row>
    <row r="10" s="4" customFormat="1" ht="63" customHeight="1">
      <c r="A10" s="74" t="s">
        <v>504</v>
      </c>
    </row>
    <row r="11" s="26" customFormat="1" ht="15" customHeight="1">
      <c r="A11" s="76" t="s">
        <v>260</v>
      </c>
    </row>
    <row r="12" s="26" customFormat="1" ht="15" customHeight="1">
      <c r="A12" s="76" t="s">
        <v>125</v>
      </c>
    </row>
    <row r="13" s="4" customFormat="1" ht="67.5" customHeight="1">
      <c r="A13" s="70" t="s">
        <v>290</v>
      </c>
    </row>
    <row r="14" s="4" customFormat="1" ht="26.25" customHeight="1">
      <c r="A14" s="11" t="s">
        <v>502</v>
      </c>
    </row>
    <row r="15" s="26" customFormat="1" ht="15" customHeight="1">
      <c r="A15" s="76" t="s">
        <v>264</v>
      </c>
    </row>
    <row r="16" s="4" customFormat="1" ht="7.5" customHeight="1">
      <c r="A16" s="11"/>
    </row>
    <row r="17" s="4" customFormat="1" ht="12.75">
      <c r="A17" s="71" t="s">
        <v>160</v>
      </c>
    </row>
    <row r="18" s="4" customFormat="1" ht="29.25" customHeight="1">
      <c r="A18" s="72" t="s">
        <v>342</v>
      </c>
    </row>
  </sheetData>
  <sheetProtection password="B103" sheet="1" objects="1" scenarios="1"/>
  <printOptions/>
  <pageMargins left="0.44" right="0.33" top="0.49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7"/>
  <sheetViews>
    <sheetView view="pageBreakPreview" zoomScale="115" zoomScaleSheetLayoutView="115" workbookViewId="0" topLeftCell="A205">
      <selection activeCell="E213" sqref="E213"/>
    </sheetView>
  </sheetViews>
  <sheetFormatPr defaultColWidth="9.140625" defaultRowHeight="12.75"/>
  <cols>
    <col min="1" max="1" width="7.7109375" style="4" bestFit="1" customWidth="1"/>
    <col min="2" max="2" width="57.140625" style="62" customWidth="1"/>
    <col min="3" max="3" width="5.140625" style="4" customWidth="1"/>
    <col min="4" max="4" width="6.57421875" style="10" bestFit="1" customWidth="1"/>
    <col min="5" max="5" width="9.140625" style="63" bestFit="1" customWidth="1"/>
    <col min="6" max="6" width="10.57421875" style="63" bestFit="1" customWidth="1"/>
    <col min="7" max="16384" width="9.140625" style="4" customWidth="1"/>
  </cols>
  <sheetData>
    <row r="1" spans="1:6" ht="12.75">
      <c r="A1" s="77" t="s">
        <v>199</v>
      </c>
      <c r="B1" s="77"/>
      <c r="C1" s="77"/>
      <c r="D1" s="77"/>
      <c r="E1" s="77"/>
      <c r="F1" s="77"/>
    </row>
    <row r="2" spans="1:6" ht="12.75">
      <c r="A2" s="5"/>
      <c r="B2" s="6"/>
      <c r="C2" s="5"/>
      <c r="D2" s="7"/>
      <c r="E2" s="8"/>
      <c r="F2" s="8"/>
    </row>
    <row r="3" spans="1:6" ht="12.75">
      <c r="A3" s="77" t="s">
        <v>506</v>
      </c>
      <c r="B3" s="77"/>
      <c r="C3" s="77"/>
      <c r="D3" s="77"/>
      <c r="E3" s="77"/>
      <c r="F3" s="77"/>
    </row>
    <row r="4" spans="1:6" ht="16.5" customHeight="1">
      <c r="A4" s="78" t="s">
        <v>505</v>
      </c>
      <c r="B4" s="78"/>
      <c r="C4" s="78"/>
      <c r="D4" s="78"/>
      <c r="E4" s="78"/>
      <c r="F4" s="78"/>
    </row>
    <row r="5" spans="1:6" ht="12.75">
      <c r="A5" s="5"/>
      <c r="B5" s="6"/>
      <c r="C5" s="5"/>
      <c r="D5" s="7"/>
      <c r="E5" s="8"/>
      <c r="F5" s="8"/>
    </row>
    <row r="6" spans="1:6" ht="18.75" customHeight="1">
      <c r="A6" s="79" t="s">
        <v>265</v>
      </c>
      <c r="B6" s="79"/>
      <c r="C6" s="79"/>
      <c r="D6" s="79"/>
      <c r="E6" s="79"/>
      <c r="F6" s="79"/>
    </row>
    <row r="7" spans="1:6" ht="25.5">
      <c r="A7" s="12" t="s">
        <v>135</v>
      </c>
      <c r="B7" s="13" t="s">
        <v>139</v>
      </c>
      <c r="C7" s="14" t="s">
        <v>402</v>
      </c>
      <c r="D7" s="14" t="s">
        <v>268</v>
      </c>
      <c r="E7" s="15" t="s">
        <v>269</v>
      </c>
      <c r="F7" s="16" t="s">
        <v>5</v>
      </c>
    </row>
    <row r="8" spans="1:6" ht="25.5">
      <c r="A8" s="17" t="s">
        <v>14</v>
      </c>
      <c r="B8" s="18" t="s">
        <v>262</v>
      </c>
      <c r="C8" s="19">
        <v>2</v>
      </c>
      <c r="D8" s="20" t="s">
        <v>140</v>
      </c>
      <c r="E8" s="1"/>
      <c r="F8" s="21">
        <f>ROUND(C8*E8,2)</f>
        <v>0</v>
      </c>
    </row>
    <row r="9" spans="1:6" ht="25.5">
      <c r="A9" s="17" t="s">
        <v>15</v>
      </c>
      <c r="B9" s="18" t="s">
        <v>338</v>
      </c>
      <c r="C9" s="19">
        <v>1</v>
      </c>
      <c r="D9" s="20" t="s">
        <v>140</v>
      </c>
      <c r="E9" s="1"/>
      <c r="F9" s="21">
        <f aca="true" t="shared" si="0" ref="F9:F14">ROUND(C9*E9,2)</f>
        <v>0</v>
      </c>
    </row>
    <row r="10" spans="1:6" ht="25.5">
      <c r="A10" s="17" t="s">
        <v>16</v>
      </c>
      <c r="B10" s="18" t="s">
        <v>263</v>
      </c>
      <c r="C10" s="19">
        <v>1</v>
      </c>
      <c r="D10" s="20" t="s">
        <v>140</v>
      </c>
      <c r="E10" s="1"/>
      <c r="F10" s="21">
        <f t="shared" si="0"/>
        <v>0</v>
      </c>
    </row>
    <row r="11" spans="1:6" s="5" customFormat="1" ht="76.5">
      <c r="A11" s="22" t="s">
        <v>333</v>
      </c>
      <c r="B11" s="23" t="s">
        <v>406</v>
      </c>
      <c r="C11" s="24">
        <v>1</v>
      </c>
      <c r="D11" s="25" t="s">
        <v>140</v>
      </c>
      <c r="E11" s="1"/>
      <c r="F11" s="21">
        <f t="shared" si="0"/>
        <v>0</v>
      </c>
    </row>
    <row r="12" spans="1:6" s="5" customFormat="1" ht="94.5" customHeight="1">
      <c r="A12" s="22" t="s">
        <v>444</v>
      </c>
      <c r="B12" s="37" t="s">
        <v>432</v>
      </c>
      <c r="C12" s="24">
        <v>2</v>
      </c>
      <c r="D12" s="25" t="s">
        <v>420</v>
      </c>
      <c r="E12" s="1"/>
      <c r="F12" s="21">
        <f t="shared" si="0"/>
        <v>0</v>
      </c>
    </row>
    <row r="13" spans="1:6" s="5" customFormat="1" ht="51">
      <c r="A13" s="22" t="s">
        <v>445</v>
      </c>
      <c r="B13" s="37" t="s">
        <v>428</v>
      </c>
      <c r="C13" s="24">
        <v>10</v>
      </c>
      <c r="D13" s="25" t="s">
        <v>146</v>
      </c>
      <c r="E13" s="1"/>
      <c r="F13" s="21">
        <f t="shared" si="0"/>
        <v>0</v>
      </c>
    </row>
    <row r="14" spans="1:6" s="5" customFormat="1" ht="54" customHeight="1">
      <c r="A14" s="22" t="s">
        <v>446</v>
      </c>
      <c r="B14" s="37" t="s">
        <v>495</v>
      </c>
      <c r="C14" s="24">
        <v>10</v>
      </c>
      <c r="D14" s="38" t="s">
        <v>141</v>
      </c>
      <c r="E14" s="1"/>
      <c r="F14" s="21">
        <f t="shared" si="0"/>
        <v>0</v>
      </c>
    </row>
    <row r="15" spans="1:6" s="5" customFormat="1" ht="41.25" customHeight="1">
      <c r="A15" s="22" t="s">
        <v>500</v>
      </c>
      <c r="B15" s="37" t="s">
        <v>501</v>
      </c>
      <c r="C15" s="24">
        <v>3</v>
      </c>
      <c r="D15" s="38" t="s">
        <v>140</v>
      </c>
      <c r="E15" s="1"/>
      <c r="F15" s="21">
        <f>ROUND(C15*E15,2)</f>
        <v>0</v>
      </c>
    </row>
    <row r="16" spans="1:6" s="43" customFormat="1" ht="18.75" customHeight="1">
      <c r="A16" s="80" t="s">
        <v>266</v>
      </c>
      <c r="B16" s="81"/>
      <c r="C16" s="81"/>
      <c r="D16" s="81"/>
      <c r="E16" s="81"/>
      <c r="F16" s="64">
        <f>ROUND(SUM(F8:F15),2)</f>
        <v>0</v>
      </c>
    </row>
    <row r="17" spans="1:6" ht="22.5" customHeight="1">
      <c r="A17" s="27"/>
      <c r="B17" s="28"/>
      <c r="C17" s="29"/>
      <c r="D17" s="30"/>
      <c r="E17" s="31"/>
      <c r="F17" s="31"/>
    </row>
    <row r="18" spans="1:6" ht="18.75" customHeight="1">
      <c r="A18" s="79" t="s">
        <v>267</v>
      </c>
      <c r="B18" s="79"/>
      <c r="C18" s="79"/>
      <c r="D18" s="79"/>
      <c r="E18" s="79"/>
      <c r="F18" s="79"/>
    </row>
    <row r="19" spans="1:6" ht="25.5">
      <c r="A19" s="12" t="s">
        <v>135</v>
      </c>
      <c r="B19" s="13" t="s">
        <v>139</v>
      </c>
      <c r="C19" s="14" t="s">
        <v>402</v>
      </c>
      <c r="D19" s="14" t="s">
        <v>268</v>
      </c>
      <c r="E19" s="15" t="s">
        <v>269</v>
      </c>
      <c r="F19" s="16" t="s">
        <v>5</v>
      </c>
    </row>
    <row r="20" spans="1:6" ht="25.5">
      <c r="A20" s="32" t="s">
        <v>17</v>
      </c>
      <c r="B20" s="33" t="s">
        <v>412</v>
      </c>
      <c r="C20" s="19">
        <v>15</v>
      </c>
      <c r="D20" s="34" t="s">
        <v>141</v>
      </c>
      <c r="E20" s="2"/>
      <c r="F20" s="21">
        <f aca="true" t="shared" si="1" ref="F20:F41">ROUND(C20*E20,2)</f>
        <v>0</v>
      </c>
    </row>
    <row r="21" spans="1:6" ht="51">
      <c r="A21" s="32" t="s">
        <v>149</v>
      </c>
      <c r="B21" s="33" t="s">
        <v>493</v>
      </c>
      <c r="C21" s="19">
        <v>10</v>
      </c>
      <c r="D21" s="34" t="s">
        <v>141</v>
      </c>
      <c r="E21" s="2"/>
      <c r="F21" s="21">
        <f t="shared" si="1"/>
        <v>0</v>
      </c>
    </row>
    <row r="22" spans="1:6" ht="25.5">
      <c r="A22" s="32" t="s">
        <v>18</v>
      </c>
      <c r="B22" s="33" t="s">
        <v>291</v>
      </c>
      <c r="C22" s="19">
        <v>2</v>
      </c>
      <c r="D22" s="34" t="s">
        <v>146</v>
      </c>
      <c r="E22" s="2"/>
      <c r="F22" s="21">
        <f t="shared" si="1"/>
        <v>0</v>
      </c>
    </row>
    <row r="23" spans="1:6" ht="25.5">
      <c r="A23" s="32" t="s">
        <v>19</v>
      </c>
      <c r="B23" s="33" t="s">
        <v>292</v>
      </c>
      <c r="C23" s="19">
        <v>2</v>
      </c>
      <c r="D23" s="34" t="s">
        <v>146</v>
      </c>
      <c r="E23" s="2"/>
      <c r="F23" s="21">
        <f t="shared" si="1"/>
        <v>0</v>
      </c>
    </row>
    <row r="24" spans="1:6" ht="27.75" customHeight="1">
      <c r="A24" s="32" t="s">
        <v>20</v>
      </c>
      <c r="B24" s="33" t="s">
        <v>411</v>
      </c>
      <c r="C24" s="19">
        <v>2</v>
      </c>
      <c r="D24" s="34" t="s">
        <v>141</v>
      </c>
      <c r="E24" s="2"/>
      <c r="F24" s="21">
        <f t="shared" si="1"/>
        <v>0</v>
      </c>
    </row>
    <row r="25" spans="1:6" s="5" customFormat="1" ht="38.25">
      <c r="A25" s="36" t="s">
        <v>21</v>
      </c>
      <c r="B25" s="37" t="s">
        <v>127</v>
      </c>
      <c r="C25" s="24">
        <v>7</v>
      </c>
      <c r="D25" s="38" t="s">
        <v>141</v>
      </c>
      <c r="E25" s="2"/>
      <c r="F25" s="21">
        <f t="shared" si="1"/>
        <v>0</v>
      </c>
    </row>
    <row r="26" spans="1:6" s="5" customFormat="1" ht="40.5" customHeight="1">
      <c r="A26" s="36" t="s">
        <v>22</v>
      </c>
      <c r="B26" s="37" t="s">
        <v>404</v>
      </c>
      <c r="C26" s="24">
        <v>2</v>
      </c>
      <c r="D26" s="38" t="s">
        <v>141</v>
      </c>
      <c r="E26" s="2"/>
      <c r="F26" s="21">
        <f t="shared" si="1"/>
        <v>0</v>
      </c>
    </row>
    <row r="27" spans="1:6" s="5" customFormat="1" ht="25.5">
      <c r="A27" s="36" t="s">
        <v>169</v>
      </c>
      <c r="B27" s="37" t="s">
        <v>293</v>
      </c>
      <c r="C27" s="24">
        <v>7</v>
      </c>
      <c r="D27" s="38" t="s">
        <v>141</v>
      </c>
      <c r="E27" s="2"/>
      <c r="F27" s="21">
        <f t="shared" si="1"/>
        <v>0</v>
      </c>
    </row>
    <row r="28" spans="1:6" s="5" customFormat="1" ht="52.5" customHeight="1">
      <c r="A28" s="36" t="s">
        <v>170</v>
      </c>
      <c r="B28" s="37" t="s">
        <v>343</v>
      </c>
      <c r="C28" s="24">
        <v>10</v>
      </c>
      <c r="D28" s="38" t="s">
        <v>141</v>
      </c>
      <c r="E28" s="2"/>
      <c r="F28" s="21">
        <f t="shared" si="1"/>
        <v>0</v>
      </c>
    </row>
    <row r="29" spans="1:6" s="5" customFormat="1" ht="25.5">
      <c r="A29" s="36" t="s">
        <v>23</v>
      </c>
      <c r="B29" s="37" t="s">
        <v>344</v>
      </c>
      <c r="C29" s="24">
        <v>7</v>
      </c>
      <c r="D29" s="38" t="s">
        <v>129</v>
      </c>
      <c r="E29" s="2"/>
      <c r="F29" s="21">
        <f t="shared" si="1"/>
        <v>0</v>
      </c>
    </row>
    <row r="30" spans="1:6" s="5" customFormat="1" ht="25.5">
      <c r="A30" s="36" t="s">
        <v>24</v>
      </c>
      <c r="B30" s="37" t="s">
        <v>294</v>
      </c>
      <c r="C30" s="24">
        <v>5</v>
      </c>
      <c r="D30" s="24" t="s">
        <v>129</v>
      </c>
      <c r="E30" s="2"/>
      <c r="F30" s="21">
        <f t="shared" si="1"/>
        <v>0</v>
      </c>
    </row>
    <row r="31" spans="1:6" s="5" customFormat="1" ht="25.5">
      <c r="A31" s="40" t="s">
        <v>25</v>
      </c>
      <c r="B31" s="37" t="s">
        <v>132</v>
      </c>
      <c r="C31" s="24">
        <v>5</v>
      </c>
      <c r="D31" s="24" t="s">
        <v>129</v>
      </c>
      <c r="E31" s="2"/>
      <c r="F31" s="21">
        <f t="shared" si="1"/>
        <v>0</v>
      </c>
    </row>
    <row r="32" spans="1:6" s="43" customFormat="1" ht="15" customHeight="1">
      <c r="A32" s="36" t="s">
        <v>26</v>
      </c>
      <c r="B32" s="41" t="s">
        <v>295</v>
      </c>
      <c r="C32" s="24">
        <v>5</v>
      </c>
      <c r="D32" s="42" t="s">
        <v>129</v>
      </c>
      <c r="E32" s="2"/>
      <c r="F32" s="21">
        <f t="shared" si="1"/>
        <v>0</v>
      </c>
    </row>
    <row r="33" spans="1:6" s="5" customFormat="1" ht="38.25">
      <c r="A33" s="36" t="s">
        <v>171</v>
      </c>
      <c r="B33" s="37" t="s">
        <v>408</v>
      </c>
      <c r="C33" s="24">
        <v>3</v>
      </c>
      <c r="D33" s="38" t="s">
        <v>141</v>
      </c>
      <c r="E33" s="2"/>
      <c r="F33" s="21">
        <f t="shared" si="1"/>
        <v>0</v>
      </c>
    </row>
    <row r="34" spans="1:6" s="5" customFormat="1" ht="51">
      <c r="A34" s="36" t="s">
        <v>27</v>
      </c>
      <c r="B34" s="37" t="s">
        <v>407</v>
      </c>
      <c r="C34" s="24">
        <v>3</v>
      </c>
      <c r="D34" s="38" t="s">
        <v>141</v>
      </c>
      <c r="E34" s="2"/>
      <c r="F34" s="21">
        <f t="shared" si="1"/>
        <v>0</v>
      </c>
    </row>
    <row r="35" spans="1:6" s="5" customFormat="1" ht="147" customHeight="1">
      <c r="A35" s="36" t="s">
        <v>28</v>
      </c>
      <c r="B35" s="37" t="s">
        <v>413</v>
      </c>
      <c r="C35" s="24">
        <v>4</v>
      </c>
      <c r="D35" s="38" t="s">
        <v>141</v>
      </c>
      <c r="E35" s="2"/>
      <c r="F35" s="21">
        <f t="shared" si="1"/>
        <v>0</v>
      </c>
    </row>
    <row r="36" spans="1:6" s="5" customFormat="1" ht="38.25">
      <c r="A36" s="36" t="s">
        <v>172</v>
      </c>
      <c r="B36" s="37" t="s">
        <v>296</v>
      </c>
      <c r="C36" s="24">
        <v>2</v>
      </c>
      <c r="D36" s="38" t="s">
        <v>141</v>
      </c>
      <c r="E36" s="2"/>
      <c r="F36" s="21">
        <f t="shared" si="1"/>
        <v>0</v>
      </c>
    </row>
    <row r="37" spans="1:6" s="5" customFormat="1" ht="76.5">
      <c r="A37" s="36" t="s">
        <v>29</v>
      </c>
      <c r="B37" s="37" t="s">
        <v>410</v>
      </c>
      <c r="C37" s="24">
        <v>5</v>
      </c>
      <c r="D37" s="38" t="s">
        <v>141</v>
      </c>
      <c r="E37" s="2"/>
      <c r="F37" s="21">
        <f t="shared" si="1"/>
        <v>0</v>
      </c>
    </row>
    <row r="38" spans="1:6" s="5" customFormat="1" ht="38.25">
      <c r="A38" s="36" t="s">
        <v>259</v>
      </c>
      <c r="B38" s="37" t="s">
        <v>297</v>
      </c>
      <c r="C38" s="24">
        <v>4</v>
      </c>
      <c r="D38" s="38" t="s">
        <v>141</v>
      </c>
      <c r="E38" s="2"/>
      <c r="F38" s="21">
        <f t="shared" si="1"/>
        <v>0</v>
      </c>
    </row>
    <row r="39" spans="1:6" s="5" customFormat="1" ht="38.25">
      <c r="A39" s="36" t="s">
        <v>337</v>
      </c>
      <c r="B39" s="37" t="s">
        <v>345</v>
      </c>
      <c r="C39" s="24">
        <v>2</v>
      </c>
      <c r="D39" s="38" t="s">
        <v>141</v>
      </c>
      <c r="E39" s="2"/>
      <c r="F39" s="21">
        <f t="shared" si="1"/>
        <v>0</v>
      </c>
    </row>
    <row r="40" spans="1:6" s="43" customFormat="1" ht="118.5" customHeight="1">
      <c r="A40" s="36" t="s">
        <v>473</v>
      </c>
      <c r="B40" s="37" t="s">
        <v>431</v>
      </c>
      <c r="C40" s="24">
        <v>2</v>
      </c>
      <c r="D40" s="38" t="s">
        <v>141</v>
      </c>
      <c r="E40" s="2"/>
      <c r="F40" s="21">
        <f t="shared" si="1"/>
        <v>0</v>
      </c>
    </row>
    <row r="41" spans="1:6" s="43" customFormat="1" ht="130.5" customHeight="1">
      <c r="A41" s="36" t="s">
        <v>494</v>
      </c>
      <c r="B41" s="37" t="s">
        <v>472</v>
      </c>
      <c r="C41" s="24">
        <v>20</v>
      </c>
      <c r="D41" s="38" t="s">
        <v>141</v>
      </c>
      <c r="E41" s="2"/>
      <c r="F41" s="21">
        <f t="shared" si="1"/>
        <v>0</v>
      </c>
    </row>
    <row r="42" spans="1:6" s="43" customFormat="1" ht="18.75" customHeight="1">
      <c r="A42" s="80" t="s">
        <v>270</v>
      </c>
      <c r="B42" s="81"/>
      <c r="C42" s="81"/>
      <c r="D42" s="81"/>
      <c r="E42" s="81"/>
      <c r="F42" s="64">
        <f>ROUND(SUM(F20:F41),2)</f>
        <v>0</v>
      </c>
    </row>
    <row r="43" spans="1:6" ht="22.5" customHeight="1">
      <c r="A43" s="27"/>
      <c r="B43" s="28"/>
      <c r="C43" s="29"/>
      <c r="D43" s="30"/>
      <c r="E43" s="31"/>
      <c r="F43" s="31"/>
    </row>
    <row r="44" spans="1:6" ht="18.75" customHeight="1">
      <c r="A44" s="79" t="s">
        <v>271</v>
      </c>
      <c r="B44" s="79"/>
      <c r="C44" s="79"/>
      <c r="D44" s="79"/>
      <c r="E44" s="79"/>
      <c r="F44" s="79"/>
    </row>
    <row r="45" spans="1:6" ht="25.5">
      <c r="A45" s="12" t="s">
        <v>135</v>
      </c>
      <c r="B45" s="13" t="s">
        <v>139</v>
      </c>
      <c r="C45" s="14" t="s">
        <v>402</v>
      </c>
      <c r="D45" s="14" t="s">
        <v>268</v>
      </c>
      <c r="E45" s="15" t="s">
        <v>269</v>
      </c>
      <c r="F45" s="16" t="s">
        <v>5</v>
      </c>
    </row>
    <row r="46" spans="1:6" ht="12.75" customHeight="1">
      <c r="A46" s="82" t="s">
        <v>126</v>
      </c>
      <c r="B46" s="83"/>
      <c r="C46" s="83"/>
      <c r="D46" s="83"/>
      <c r="E46" s="83"/>
      <c r="F46" s="84"/>
    </row>
    <row r="47" spans="1:6" ht="25.5">
      <c r="A47" s="32" t="s">
        <v>56</v>
      </c>
      <c r="B47" s="18" t="s">
        <v>298</v>
      </c>
      <c r="C47" s="19">
        <v>10</v>
      </c>
      <c r="D47" s="19" t="s">
        <v>141</v>
      </c>
      <c r="E47" s="2"/>
      <c r="F47" s="35">
        <f aca="true" t="shared" si="2" ref="F47:F64">ROUND(C47*E47,2)</f>
        <v>0</v>
      </c>
    </row>
    <row r="48" spans="1:6" ht="25.5">
      <c r="A48" s="32" t="s">
        <v>57</v>
      </c>
      <c r="B48" s="18" t="s">
        <v>299</v>
      </c>
      <c r="C48" s="19">
        <v>15</v>
      </c>
      <c r="D48" s="46" t="s">
        <v>129</v>
      </c>
      <c r="E48" s="2"/>
      <c r="F48" s="35">
        <f t="shared" si="2"/>
        <v>0</v>
      </c>
    </row>
    <row r="49" spans="1:6" s="26" customFormat="1" ht="15" customHeight="1">
      <c r="A49" s="44" t="s">
        <v>58</v>
      </c>
      <c r="B49" s="45" t="s">
        <v>415</v>
      </c>
      <c r="C49" s="19">
        <v>2</v>
      </c>
      <c r="D49" s="46" t="s">
        <v>140</v>
      </c>
      <c r="E49" s="2"/>
      <c r="F49" s="35">
        <f t="shared" si="2"/>
        <v>0</v>
      </c>
    </row>
    <row r="50" spans="1:6" ht="25.5">
      <c r="A50" s="32" t="s">
        <v>59</v>
      </c>
      <c r="B50" s="18" t="s">
        <v>200</v>
      </c>
      <c r="C50" s="19">
        <v>2</v>
      </c>
      <c r="D50" s="19" t="s">
        <v>141</v>
      </c>
      <c r="E50" s="2"/>
      <c r="F50" s="35">
        <f t="shared" si="2"/>
        <v>0</v>
      </c>
    </row>
    <row r="51" spans="1:6" ht="25.5">
      <c r="A51" s="32" t="s">
        <v>60</v>
      </c>
      <c r="B51" s="18" t="s">
        <v>144</v>
      </c>
      <c r="C51" s="19">
        <v>2</v>
      </c>
      <c r="D51" s="19" t="s">
        <v>141</v>
      </c>
      <c r="E51" s="2"/>
      <c r="F51" s="35">
        <f t="shared" si="2"/>
        <v>0</v>
      </c>
    </row>
    <row r="52" spans="1:6" s="26" customFormat="1" ht="25.5">
      <c r="A52" s="44" t="s">
        <v>61</v>
      </c>
      <c r="B52" s="45" t="s">
        <v>339</v>
      </c>
      <c r="C52" s="19">
        <v>2</v>
      </c>
      <c r="D52" s="46" t="s">
        <v>141</v>
      </c>
      <c r="E52" s="2"/>
      <c r="F52" s="35">
        <f t="shared" si="2"/>
        <v>0</v>
      </c>
    </row>
    <row r="53" spans="1:6" ht="25.5">
      <c r="A53" s="32" t="s">
        <v>62</v>
      </c>
      <c r="B53" s="18" t="s">
        <v>137</v>
      </c>
      <c r="C53" s="19">
        <v>2</v>
      </c>
      <c r="D53" s="19" t="s">
        <v>146</v>
      </c>
      <c r="E53" s="2"/>
      <c r="F53" s="35">
        <f t="shared" si="2"/>
        <v>0</v>
      </c>
    </row>
    <row r="54" spans="1:6" ht="51">
      <c r="A54" s="32" t="s">
        <v>63</v>
      </c>
      <c r="B54" s="18" t="s">
        <v>147</v>
      </c>
      <c r="C54" s="19">
        <v>2</v>
      </c>
      <c r="D54" s="19" t="s">
        <v>141</v>
      </c>
      <c r="E54" s="2"/>
      <c r="F54" s="35">
        <f t="shared" si="2"/>
        <v>0</v>
      </c>
    </row>
    <row r="55" spans="1:6" ht="38.25">
      <c r="A55" s="32" t="s">
        <v>64</v>
      </c>
      <c r="B55" s="18" t="s">
        <v>300</v>
      </c>
      <c r="C55" s="19">
        <v>2</v>
      </c>
      <c r="D55" s="19" t="s">
        <v>141</v>
      </c>
      <c r="E55" s="2"/>
      <c r="F55" s="35">
        <f t="shared" si="2"/>
        <v>0</v>
      </c>
    </row>
    <row r="56" spans="1:6" ht="25.5">
      <c r="A56" s="32" t="s">
        <v>65</v>
      </c>
      <c r="B56" s="18" t="s">
        <v>301</v>
      </c>
      <c r="C56" s="19">
        <v>2</v>
      </c>
      <c r="D56" s="19" t="s">
        <v>146</v>
      </c>
      <c r="E56" s="2"/>
      <c r="F56" s="35">
        <f t="shared" si="2"/>
        <v>0</v>
      </c>
    </row>
    <row r="57" spans="1:6" s="26" customFormat="1" ht="15" customHeight="1">
      <c r="A57" s="44" t="s">
        <v>66</v>
      </c>
      <c r="B57" s="45" t="s">
        <v>346</v>
      </c>
      <c r="C57" s="19">
        <v>2</v>
      </c>
      <c r="D57" s="46" t="s">
        <v>141</v>
      </c>
      <c r="E57" s="2"/>
      <c r="F57" s="35">
        <f t="shared" si="2"/>
        <v>0</v>
      </c>
    </row>
    <row r="58" spans="1:6" ht="25.5">
      <c r="A58" s="32" t="s">
        <v>67</v>
      </c>
      <c r="B58" s="18" t="s">
        <v>347</v>
      </c>
      <c r="C58" s="19">
        <v>2</v>
      </c>
      <c r="D58" s="19" t="s">
        <v>146</v>
      </c>
      <c r="E58" s="2"/>
      <c r="F58" s="35">
        <f t="shared" si="2"/>
        <v>0</v>
      </c>
    </row>
    <row r="59" spans="1:6" ht="25.5">
      <c r="A59" s="32" t="s">
        <v>150</v>
      </c>
      <c r="B59" s="18" t="s">
        <v>348</v>
      </c>
      <c r="C59" s="19">
        <v>2</v>
      </c>
      <c r="D59" s="19" t="s">
        <v>141</v>
      </c>
      <c r="E59" s="2"/>
      <c r="F59" s="35">
        <f t="shared" si="2"/>
        <v>0</v>
      </c>
    </row>
    <row r="60" spans="1:6" ht="25.5">
      <c r="A60" s="32" t="s">
        <v>68</v>
      </c>
      <c r="B60" s="18" t="s">
        <v>349</v>
      </c>
      <c r="C60" s="19">
        <v>2</v>
      </c>
      <c r="D60" s="19" t="s">
        <v>141</v>
      </c>
      <c r="E60" s="2"/>
      <c r="F60" s="35">
        <f t="shared" si="2"/>
        <v>0</v>
      </c>
    </row>
    <row r="61" spans="1:6" ht="25.5">
      <c r="A61" s="32" t="s">
        <v>69</v>
      </c>
      <c r="B61" s="18" t="s">
        <v>6</v>
      </c>
      <c r="C61" s="19">
        <v>2</v>
      </c>
      <c r="D61" s="19" t="s">
        <v>141</v>
      </c>
      <c r="E61" s="2"/>
      <c r="F61" s="35">
        <f t="shared" si="2"/>
        <v>0</v>
      </c>
    </row>
    <row r="62" spans="1:6" s="26" customFormat="1" ht="15" customHeight="1">
      <c r="A62" s="44" t="s">
        <v>70</v>
      </c>
      <c r="B62" s="45" t="s">
        <v>302</v>
      </c>
      <c r="C62" s="19">
        <v>4</v>
      </c>
      <c r="D62" s="46" t="s">
        <v>141</v>
      </c>
      <c r="E62" s="2"/>
      <c r="F62" s="35">
        <f t="shared" si="2"/>
        <v>0</v>
      </c>
    </row>
    <row r="63" spans="1:6" s="26" customFormat="1" ht="15" customHeight="1">
      <c r="A63" s="44" t="s">
        <v>71</v>
      </c>
      <c r="B63" s="45" t="s">
        <v>130</v>
      </c>
      <c r="C63" s="19">
        <v>4</v>
      </c>
      <c r="D63" s="46" t="s">
        <v>141</v>
      </c>
      <c r="E63" s="2"/>
      <c r="F63" s="35">
        <f t="shared" si="2"/>
        <v>0</v>
      </c>
    </row>
    <row r="64" spans="1:6" s="26" customFormat="1" ht="15" customHeight="1">
      <c r="A64" s="44" t="s">
        <v>72</v>
      </c>
      <c r="B64" s="45" t="s">
        <v>12</v>
      </c>
      <c r="C64" s="19">
        <v>2</v>
      </c>
      <c r="D64" s="46" t="s">
        <v>141</v>
      </c>
      <c r="E64" s="2"/>
      <c r="F64" s="35">
        <f t="shared" si="2"/>
        <v>0</v>
      </c>
    </row>
    <row r="65" spans="1:6" ht="12.75" customHeight="1">
      <c r="A65" s="85" t="s">
        <v>128</v>
      </c>
      <c r="B65" s="86"/>
      <c r="C65" s="86"/>
      <c r="D65" s="86"/>
      <c r="E65" s="86"/>
      <c r="F65" s="87"/>
    </row>
    <row r="66" spans="1:6" s="26" customFormat="1" ht="15" customHeight="1">
      <c r="A66" s="44" t="s">
        <v>73</v>
      </c>
      <c r="B66" s="45" t="s">
        <v>133</v>
      </c>
      <c r="C66" s="19">
        <v>7</v>
      </c>
      <c r="D66" s="46" t="s">
        <v>129</v>
      </c>
      <c r="E66" s="2"/>
      <c r="F66" s="35">
        <f aca="true" t="shared" si="3" ref="F66:F79">ROUND(C66*E66,2)</f>
        <v>0</v>
      </c>
    </row>
    <row r="67" spans="1:6" s="26" customFormat="1" ht="15" customHeight="1">
      <c r="A67" s="44" t="s">
        <v>74</v>
      </c>
      <c r="B67" s="45" t="s">
        <v>474</v>
      </c>
      <c r="C67" s="19">
        <v>5</v>
      </c>
      <c r="D67" s="46" t="s">
        <v>141</v>
      </c>
      <c r="E67" s="2"/>
      <c r="F67" s="35">
        <f t="shared" si="3"/>
        <v>0</v>
      </c>
    </row>
    <row r="68" spans="1:6" ht="25.5">
      <c r="A68" s="32" t="s">
        <v>75</v>
      </c>
      <c r="B68" s="18" t="s">
        <v>352</v>
      </c>
      <c r="C68" s="19">
        <v>1</v>
      </c>
      <c r="D68" s="19" t="s">
        <v>140</v>
      </c>
      <c r="E68" s="2"/>
      <c r="F68" s="35">
        <f t="shared" si="3"/>
        <v>0</v>
      </c>
    </row>
    <row r="69" spans="1:6" ht="38.25">
      <c r="A69" s="32" t="s">
        <v>273</v>
      </c>
      <c r="B69" s="18" t="s">
        <v>303</v>
      </c>
      <c r="C69" s="19">
        <v>7</v>
      </c>
      <c r="D69" s="19" t="s">
        <v>129</v>
      </c>
      <c r="E69" s="2"/>
      <c r="F69" s="35">
        <f t="shared" si="3"/>
        <v>0</v>
      </c>
    </row>
    <row r="70" spans="1:6" ht="25.5">
      <c r="A70" s="32" t="s">
        <v>76</v>
      </c>
      <c r="B70" s="18" t="s">
        <v>351</v>
      </c>
      <c r="C70" s="47">
        <v>10</v>
      </c>
      <c r="D70" s="47" t="s">
        <v>129</v>
      </c>
      <c r="E70" s="2"/>
      <c r="F70" s="48">
        <f t="shared" si="3"/>
        <v>0</v>
      </c>
    </row>
    <row r="71" spans="1:6" ht="25.5">
      <c r="A71" s="49" t="s">
        <v>77</v>
      </c>
      <c r="B71" s="18" t="s">
        <v>350</v>
      </c>
      <c r="C71" s="47">
        <v>6</v>
      </c>
      <c r="D71" s="47" t="s">
        <v>129</v>
      </c>
      <c r="E71" s="2"/>
      <c r="F71" s="48">
        <f t="shared" si="3"/>
        <v>0</v>
      </c>
    </row>
    <row r="72" spans="1:6" s="5" customFormat="1" ht="51">
      <c r="A72" s="49" t="s">
        <v>78</v>
      </c>
      <c r="B72" s="23" t="s">
        <v>447</v>
      </c>
      <c r="C72" s="24">
        <v>1</v>
      </c>
      <c r="D72" s="24" t="s">
        <v>420</v>
      </c>
      <c r="E72" s="2"/>
      <c r="F72" s="39">
        <f t="shared" si="3"/>
        <v>0</v>
      </c>
    </row>
    <row r="73" spans="1:6" s="26" customFormat="1" ht="15" customHeight="1">
      <c r="A73" s="44" t="s">
        <v>162</v>
      </c>
      <c r="B73" s="45" t="s">
        <v>136</v>
      </c>
      <c r="C73" s="19">
        <v>2</v>
      </c>
      <c r="D73" s="46" t="s">
        <v>140</v>
      </c>
      <c r="E73" s="2"/>
      <c r="F73" s="35">
        <f t="shared" si="3"/>
        <v>0</v>
      </c>
    </row>
    <row r="74" spans="1:6" s="26" customFormat="1" ht="15" customHeight="1">
      <c r="A74" s="44" t="s">
        <v>163</v>
      </c>
      <c r="B74" s="45" t="s">
        <v>115</v>
      </c>
      <c r="C74" s="19">
        <v>2</v>
      </c>
      <c r="D74" s="46" t="s">
        <v>140</v>
      </c>
      <c r="E74" s="2"/>
      <c r="F74" s="35">
        <f t="shared" si="3"/>
        <v>0</v>
      </c>
    </row>
    <row r="75" spans="1:6" s="26" customFormat="1" ht="15" customHeight="1">
      <c r="A75" s="44" t="s">
        <v>475</v>
      </c>
      <c r="B75" s="45" t="s">
        <v>203</v>
      </c>
      <c r="C75" s="19">
        <v>10</v>
      </c>
      <c r="D75" s="46" t="s">
        <v>129</v>
      </c>
      <c r="E75" s="2"/>
      <c r="F75" s="35">
        <f t="shared" si="3"/>
        <v>0</v>
      </c>
    </row>
    <row r="76" spans="1:6" s="26" customFormat="1" ht="15" customHeight="1">
      <c r="A76" s="44" t="s">
        <v>476</v>
      </c>
      <c r="B76" s="45" t="s">
        <v>304</v>
      </c>
      <c r="C76" s="19">
        <v>5</v>
      </c>
      <c r="D76" s="46" t="s">
        <v>129</v>
      </c>
      <c r="E76" s="2"/>
      <c r="F76" s="35">
        <f t="shared" si="3"/>
        <v>0</v>
      </c>
    </row>
    <row r="77" spans="1:6" s="26" customFormat="1" ht="25.5">
      <c r="A77" s="44" t="s">
        <v>477</v>
      </c>
      <c r="B77" s="68" t="s">
        <v>478</v>
      </c>
      <c r="C77" s="19">
        <v>2</v>
      </c>
      <c r="D77" s="46" t="s">
        <v>141</v>
      </c>
      <c r="E77" s="2"/>
      <c r="F77" s="35">
        <f t="shared" si="3"/>
        <v>0</v>
      </c>
    </row>
    <row r="78" spans="1:6" ht="27" customHeight="1">
      <c r="A78" s="32" t="s">
        <v>479</v>
      </c>
      <c r="B78" s="33" t="s">
        <v>481</v>
      </c>
      <c r="C78" s="19">
        <v>2</v>
      </c>
      <c r="D78" s="19" t="s">
        <v>140</v>
      </c>
      <c r="E78" s="2"/>
      <c r="F78" s="35">
        <f t="shared" si="3"/>
        <v>0</v>
      </c>
    </row>
    <row r="79" spans="1:6" ht="27" customHeight="1">
      <c r="A79" s="32" t="s">
        <v>480</v>
      </c>
      <c r="B79" s="33" t="s">
        <v>482</v>
      </c>
      <c r="C79" s="19">
        <v>10</v>
      </c>
      <c r="D79" s="19" t="s">
        <v>146</v>
      </c>
      <c r="E79" s="2"/>
      <c r="F79" s="35">
        <f t="shared" si="3"/>
        <v>0</v>
      </c>
    </row>
    <row r="80" spans="1:6" s="43" customFormat="1" ht="18.75" customHeight="1">
      <c r="A80" s="80" t="s">
        <v>272</v>
      </c>
      <c r="B80" s="81"/>
      <c r="C80" s="81"/>
      <c r="D80" s="81"/>
      <c r="E80" s="81"/>
      <c r="F80" s="64">
        <f>ROUND(SUM(F47:F79),2)</f>
        <v>0</v>
      </c>
    </row>
    <row r="81" spans="1:6" ht="22.5" customHeight="1">
      <c r="A81" s="27"/>
      <c r="B81" s="28"/>
      <c r="C81" s="29"/>
      <c r="D81" s="30"/>
      <c r="E81" s="31"/>
      <c r="F81" s="31"/>
    </row>
    <row r="82" spans="1:6" ht="18.75" customHeight="1">
      <c r="A82" s="79" t="s">
        <v>274</v>
      </c>
      <c r="B82" s="79"/>
      <c r="C82" s="79"/>
      <c r="D82" s="79"/>
      <c r="E82" s="79"/>
      <c r="F82" s="79"/>
    </row>
    <row r="83" spans="1:6" ht="25.5">
      <c r="A83" s="12" t="s">
        <v>135</v>
      </c>
      <c r="B83" s="13" t="s">
        <v>139</v>
      </c>
      <c r="C83" s="14" t="s">
        <v>402</v>
      </c>
      <c r="D83" s="14" t="s">
        <v>268</v>
      </c>
      <c r="E83" s="15" t="s">
        <v>269</v>
      </c>
      <c r="F83" s="16" t="s">
        <v>5</v>
      </c>
    </row>
    <row r="84" spans="1:6" ht="25.5">
      <c r="A84" s="17" t="s">
        <v>79</v>
      </c>
      <c r="B84" s="18" t="s">
        <v>305</v>
      </c>
      <c r="C84" s="19">
        <v>3</v>
      </c>
      <c r="D84" s="46" t="s">
        <v>129</v>
      </c>
      <c r="E84" s="2"/>
      <c r="F84" s="21">
        <f aca="true" t="shared" si="4" ref="F84:F144">ROUND(C84*E84,2)</f>
        <v>0</v>
      </c>
    </row>
    <row r="85" spans="1:6" ht="25.5">
      <c r="A85" s="17" t="s">
        <v>80</v>
      </c>
      <c r="B85" s="18" t="s">
        <v>306</v>
      </c>
      <c r="C85" s="19">
        <v>5</v>
      </c>
      <c r="D85" s="46" t="s">
        <v>129</v>
      </c>
      <c r="E85" s="2"/>
      <c r="F85" s="21">
        <f t="shared" si="4"/>
        <v>0</v>
      </c>
    </row>
    <row r="86" spans="1:6" ht="25.5">
      <c r="A86" s="17" t="s">
        <v>81</v>
      </c>
      <c r="B86" s="18" t="s">
        <v>307</v>
      </c>
      <c r="C86" s="19">
        <v>2</v>
      </c>
      <c r="D86" s="46" t="s">
        <v>129</v>
      </c>
      <c r="E86" s="2"/>
      <c r="F86" s="21">
        <f t="shared" si="4"/>
        <v>0</v>
      </c>
    </row>
    <row r="87" spans="1:6" ht="25.5">
      <c r="A87" s="17" t="s">
        <v>151</v>
      </c>
      <c r="B87" s="18" t="s">
        <v>308</v>
      </c>
      <c r="C87" s="19">
        <v>4</v>
      </c>
      <c r="D87" s="46" t="s">
        <v>129</v>
      </c>
      <c r="E87" s="2"/>
      <c r="F87" s="21">
        <f t="shared" si="4"/>
        <v>0</v>
      </c>
    </row>
    <row r="88" spans="1:6" ht="25.5">
      <c r="A88" s="17" t="s">
        <v>152</v>
      </c>
      <c r="B88" s="18" t="s">
        <v>309</v>
      </c>
      <c r="C88" s="19">
        <v>4</v>
      </c>
      <c r="D88" s="46" t="s">
        <v>129</v>
      </c>
      <c r="E88" s="2"/>
      <c r="F88" s="21">
        <f t="shared" si="4"/>
        <v>0</v>
      </c>
    </row>
    <row r="89" spans="1:6" ht="25.5">
      <c r="A89" s="17" t="s">
        <v>153</v>
      </c>
      <c r="B89" s="18" t="s">
        <v>310</v>
      </c>
      <c r="C89" s="19">
        <v>3</v>
      </c>
      <c r="D89" s="46" t="s">
        <v>129</v>
      </c>
      <c r="E89" s="2"/>
      <c r="F89" s="21">
        <f t="shared" si="4"/>
        <v>0</v>
      </c>
    </row>
    <row r="90" spans="1:6" s="26" customFormat="1" ht="15" customHeight="1">
      <c r="A90" s="44" t="s">
        <v>154</v>
      </c>
      <c r="B90" s="45" t="s">
        <v>314</v>
      </c>
      <c r="C90" s="19">
        <v>10</v>
      </c>
      <c r="D90" s="46" t="s">
        <v>129</v>
      </c>
      <c r="E90" s="2"/>
      <c r="F90" s="21">
        <f t="shared" si="4"/>
        <v>0</v>
      </c>
    </row>
    <row r="91" spans="1:6" ht="25.5">
      <c r="A91" s="17" t="s">
        <v>155</v>
      </c>
      <c r="B91" s="18" t="s">
        <v>315</v>
      </c>
      <c r="C91" s="19">
        <v>3</v>
      </c>
      <c r="D91" s="46" t="s">
        <v>140</v>
      </c>
      <c r="E91" s="2"/>
      <c r="F91" s="21">
        <f t="shared" si="4"/>
        <v>0</v>
      </c>
    </row>
    <row r="92" spans="1:6" ht="25.5">
      <c r="A92" s="17" t="s">
        <v>156</v>
      </c>
      <c r="B92" s="18" t="s">
        <v>386</v>
      </c>
      <c r="C92" s="19">
        <v>3</v>
      </c>
      <c r="D92" s="46" t="s">
        <v>140</v>
      </c>
      <c r="E92" s="2"/>
      <c r="F92" s="21">
        <f t="shared" si="4"/>
        <v>0</v>
      </c>
    </row>
    <row r="93" spans="1:6" ht="25.5">
      <c r="A93" s="17" t="s">
        <v>82</v>
      </c>
      <c r="B93" s="18" t="s">
        <v>316</v>
      </c>
      <c r="C93" s="19">
        <v>3</v>
      </c>
      <c r="D93" s="46" t="s">
        <v>140</v>
      </c>
      <c r="E93" s="2"/>
      <c r="F93" s="21">
        <f t="shared" si="4"/>
        <v>0</v>
      </c>
    </row>
    <row r="94" spans="1:6" ht="25.5">
      <c r="A94" s="17" t="s">
        <v>83</v>
      </c>
      <c r="B94" s="18" t="s">
        <v>312</v>
      </c>
      <c r="C94" s="19">
        <v>3</v>
      </c>
      <c r="D94" s="46" t="s">
        <v>140</v>
      </c>
      <c r="E94" s="2"/>
      <c r="F94" s="21">
        <f t="shared" si="4"/>
        <v>0</v>
      </c>
    </row>
    <row r="95" spans="1:6" s="26" customFormat="1" ht="15" customHeight="1">
      <c r="A95" s="44" t="s">
        <v>84</v>
      </c>
      <c r="B95" s="45" t="s">
        <v>313</v>
      </c>
      <c r="C95" s="19">
        <v>3</v>
      </c>
      <c r="D95" s="46" t="s">
        <v>140</v>
      </c>
      <c r="E95" s="2"/>
      <c r="F95" s="21">
        <f t="shared" si="4"/>
        <v>0</v>
      </c>
    </row>
    <row r="96" spans="1:6" s="26" customFormat="1" ht="15" customHeight="1">
      <c r="A96" s="44" t="s">
        <v>85</v>
      </c>
      <c r="B96" s="45" t="s">
        <v>385</v>
      </c>
      <c r="C96" s="19">
        <v>1</v>
      </c>
      <c r="D96" s="46" t="s">
        <v>140</v>
      </c>
      <c r="E96" s="2"/>
      <c r="F96" s="21">
        <f t="shared" si="4"/>
        <v>0</v>
      </c>
    </row>
    <row r="97" spans="1:6" s="26" customFormat="1" ht="15" customHeight="1">
      <c r="A97" s="44" t="s">
        <v>86</v>
      </c>
      <c r="B97" s="45" t="s">
        <v>384</v>
      </c>
      <c r="C97" s="19">
        <v>1</v>
      </c>
      <c r="D97" s="46" t="s">
        <v>140</v>
      </c>
      <c r="E97" s="2"/>
      <c r="F97" s="21">
        <f t="shared" si="4"/>
        <v>0</v>
      </c>
    </row>
    <row r="98" spans="1:6" s="26" customFormat="1" ht="15" customHeight="1">
      <c r="A98" s="44" t="s">
        <v>173</v>
      </c>
      <c r="B98" s="45" t="s">
        <v>383</v>
      </c>
      <c r="C98" s="19">
        <v>1</v>
      </c>
      <c r="D98" s="46" t="s">
        <v>140</v>
      </c>
      <c r="E98" s="2"/>
      <c r="F98" s="21">
        <f t="shared" si="4"/>
        <v>0</v>
      </c>
    </row>
    <row r="99" spans="1:6" s="26" customFormat="1" ht="15" customHeight="1">
      <c r="A99" s="44" t="s">
        <v>94</v>
      </c>
      <c r="B99" s="45" t="s">
        <v>382</v>
      </c>
      <c r="C99" s="19">
        <v>2</v>
      </c>
      <c r="D99" s="46" t="s">
        <v>140</v>
      </c>
      <c r="E99" s="2"/>
      <c r="F99" s="21">
        <f t="shared" si="4"/>
        <v>0</v>
      </c>
    </row>
    <row r="100" spans="1:6" s="26" customFormat="1" ht="15" customHeight="1">
      <c r="A100" s="44" t="s">
        <v>157</v>
      </c>
      <c r="B100" s="45" t="s">
        <v>381</v>
      </c>
      <c r="C100" s="19">
        <v>2</v>
      </c>
      <c r="D100" s="46" t="s">
        <v>140</v>
      </c>
      <c r="E100" s="2"/>
      <c r="F100" s="21">
        <f t="shared" si="4"/>
        <v>0</v>
      </c>
    </row>
    <row r="101" spans="1:6" s="26" customFormat="1" ht="15" customHeight="1">
      <c r="A101" s="44" t="s">
        <v>95</v>
      </c>
      <c r="B101" s="45" t="s">
        <v>380</v>
      </c>
      <c r="C101" s="19">
        <v>2</v>
      </c>
      <c r="D101" s="46" t="s">
        <v>140</v>
      </c>
      <c r="E101" s="2"/>
      <c r="F101" s="21">
        <f t="shared" si="4"/>
        <v>0</v>
      </c>
    </row>
    <row r="102" spans="1:6" ht="25.5">
      <c r="A102" s="17" t="s">
        <v>158</v>
      </c>
      <c r="B102" s="18" t="s">
        <v>379</v>
      </c>
      <c r="C102" s="19">
        <v>3</v>
      </c>
      <c r="D102" s="46" t="s">
        <v>129</v>
      </c>
      <c r="E102" s="2"/>
      <c r="F102" s="21">
        <f t="shared" si="4"/>
        <v>0</v>
      </c>
    </row>
    <row r="103" spans="1:6" ht="25.5">
      <c r="A103" s="17" t="s">
        <v>96</v>
      </c>
      <c r="B103" s="18" t="s">
        <v>378</v>
      </c>
      <c r="C103" s="19">
        <v>2</v>
      </c>
      <c r="D103" s="46" t="s">
        <v>129</v>
      </c>
      <c r="E103" s="2"/>
      <c r="F103" s="21">
        <f t="shared" si="4"/>
        <v>0</v>
      </c>
    </row>
    <row r="104" spans="1:6" ht="25.5">
      <c r="A104" s="17" t="s">
        <v>97</v>
      </c>
      <c r="B104" s="18" t="s">
        <v>377</v>
      </c>
      <c r="C104" s="19">
        <v>2</v>
      </c>
      <c r="D104" s="46" t="s">
        <v>129</v>
      </c>
      <c r="E104" s="2"/>
      <c r="F104" s="21">
        <f t="shared" si="4"/>
        <v>0</v>
      </c>
    </row>
    <row r="105" spans="1:6" ht="25.5">
      <c r="A105" s="17" t="s">
        <v>98</v>
      </c>
      <c r="B105" s="18" t="s">
        <v>376</v>
      </c>
      <c r="C105" s="19">
        <v>2</v>
      </c>
      <c r="D105" s="46" t="s">
        <v>129</v>
      </c>
      <c r="E105" s="2"/>
      <c r="F105" s="21">
        <f t="shared" si="4"/>
        <v>0</v>
      </c>
    </row>
    <row r="106" spans="1:6" ht="25.5">
      <c r="A106" s="17" t="s">
        <v>99</v>
      </c>
      <c r="B106" s="18" t="s">
        <v>375</v>
      </c>
      <c r="C106" s="19">
        <v>2</v>
      </c>
      <c r="D106" s="46" t="s">
        <v>129</v>
      </c>
      <c r="E106" s="2"/>
      <c r="F106" s="21">
        <f t="shared" si="4"/>
        <v>0</v>
      </c>
    </row>
    <row r="107" spans="1:6" s="26" customFormat="1" ht="15" customHeight="1">
      <c r="A107" s="44" t="s">
        <v>100</v>
      </c>
      <c r="B107" s="45" t="s">
        <v>374</v>
      </c>
      <c r="C107" s="19">
        <v>1</v>
      </c>
      <c r="D107" s="46" t="s">
        <v>140</v>
      </c>
      <c r="E107" s="2"/>
      <c r="F107" s="21">
        <f t="shared" si="4"/>
        <v>0</v>
      </c>
    </row>
    <row r="108" spans="1:6" ht="25.5">
      <c r="A108" s="17" t="s">
        <v>101</v>
      </c>
      <c r="B108" s="18" t="s">
        <v>311</v>
      </c>
      <c r="C108" s="19">
        <v>1</v>
      </c>
      <c r="D108" s="46" t="s">
        <v>140</v>
      </c>
      <c r="E108" s="2"/>
      <c r="F108" s="21">
        <f t="shared" si="4"/>
        <v>0</v>
      </c>
    </row>
    <row r="109" spans="1:6" s="26" customFormat="1" ht="15" customHeight="1">
      <c r="A109" s="44" t="s">
        <v>102</v>
      </c>
      <c r="B109" s="45" t="s">
        <v>373</v>
      </c>
      <c r="C109" s="19">
        <v>1</v>
      </c>
      <c r="D109" s="46" t="s">
        <v>140</v>
      </c>
      <c r="E109" s="2"/>
      <c r="F109" s="21">
        <f t="shared" si="4"/>
        <v>0</v>
      </c>
    </row>
    <row r="110" spans="1:6" s="26" customFormat="1" ht="15" customHeight="1">
      <c r="A110" s="44" t="s">
        <v>103</v>
      </c>
      <c r="B110" s="45" t="s">
        <v>10</v>
      </c>
      <c r="C110" s="19">
        <v>2</v>
      </c>
      <c r="D110" s="46" t="s">
        <v>140</v>
      </c>
      <c r="E110" s="2"/>
      <c r="F110" s="21">
        <f t="shared" si="4"/>
        <v>0</v>
      </c>
    </row>
    <row r="111" spans="1:6" s="26" customFormat="1" ht="15" customHeight="1">
      <c r="A111" s="44" t="s">
        <v>104</v>
      </c>
      <c r="B111" s="45" t="s">
        <v>11</v>
      </c>
      <c r="C111" s="19">
        <v>2</v>
      </c>
      <c r="D111" s="46" t="s">
        <v>140</v>
      </c>
      <c r="E111" s="2"/>
      <c r="F111" s="21">
        <f t="shared" si="4"/>
        <v>0</v>
      </c>
    </row>
    <row r="112" spans="1:6" s="26" customFormat="1" ht="15" customHeight="1">
      <c r="A112" s="44" t="s">
        <v>105</v>
      </c>
      <c r="B112" s="45" t="s">
        <v>372</v>
      </c>
      <c r="C112" s="19">
        <v>1</v>
      </c>
      <c r="D112" s="46" t="s">
        <v>140</v>
      </c>
      <c r="E112" s="2"/>
      <c r="F112" s="21">
        <f t="shared" si="4"/>
        <v>0</v>
      </c>
    </row>
    <row r="113" spans="1:6" s="26" customFormat="1" ht="15" customHeight="1">
      <c r="A113" s="44" t="s">
        <v>106</v>
      </c>
      <c r="B113" s="45" t="s">
        <v>371</v>
      </c>
      <c r="C113" s="19">
        <v>1</v>
      </c>
      <c r="D113" s="46" t="s">
        <v>140</v>
      </c>
      <c r="E113" s="2"/>
      <c r="F113" s="21">
        <f t="shared" si="4"/>
        <v>0</v>
      </c>
    </row>
    <row r="114" spans="1:6" s="26" customFormat="1" ht="15" customHeight="1">
      <c r="A114" s="44" t="s">
        <v>107</v>
      </c>
      <c r="B114" s="45" t="s">
        <v>370</v>
      </c>
      <c r="C114" s="19">
        <v>2</v>
      </c>
      <c r="D114" s="46" t="s">
        <v>140</v>
      </c>
      <c r="E114" s="2"/>
      <c r="F114" s="21">
        <f t="shared" si="4"/>
        <v>0</v>
      </c>
    </row>
    <row r="115" spans="1:6" s="26" customFormat="1" ht="15" customHeight="1">
      <c r="A115" s="44" t="s">
        <v>108</v>
      </c>
      <c r="B115" s="45" t="s">
        <v>369</v>
      </c>
      <c r="C115" s="19">
        <v>2</v>
      </c>
      <c r="D115" s="46" t="s">
        <v>140</v>
      </c>
      <c r="E115" s="2"/>
      <c r="F115" s="21">
        <f t="shared" si="4"/>
        <v>0</v>
      </c>
    </row>
    <row r="116" spans="1:6" s="26" customFormat="1" ht="15" customHeight="1">
      <c r="A116" s="44" t="s">
        <v>109</v>
      </c>
      <c r="B116" s="45" t="s">
        <v>368</v>
      </c>
      <c r="C116" s="19">
        <v>2</v>
      </c>
      <c r="D116" s="46" t="s">
        <v>140</v>
      </c>
      <c r="E116" s="2"/>
      <c r="F116" s="21">
        <f t="shared" si="4"/>
        <v>0</v>
      </c>
    </row>
    <row r="117" spans="1:6" s="26" customFormat="1" ht="15" customHeight="1">
      <c r="A117" s="44" t="s">
        <v>110</v>
      </c>
      <c r="B117" s="45" t="s">
        <v>367</v>
      </c>
      <c r="C117" s="19">
        <v>2</v>
      </c>
      <c r="D117" s="46" t="s">
        <v>140</v>
      </c>
      <c r="E117" s="2"/>
      <c r="F117" s="21">
        <f t="shared" si="4"/>
        <v>0</v>
      </c>
    </row>
    <row r="118" spans="1:6" ht="25.5">
      <c r="A118" s="17" t="s">
        <v>111</v>
      </c>
      <c r="B118" s="18" t="s">
        <v>366</v>
      </c>
      <c r="C118" s="19">
        <v>3</v>
      </c>
      <c r="D118" s="46" t="s">
        <v>140</v>
      </c>
      <c r="E118" s="2"/>
      <c r="F118" s="21">
        <f t="shared" si="4"/>
        <v>0</v>
      </c>
    </row>
    <row r="119" spans="1:6" s="26" customFormat="1" ht="15" customHeight="1">
      <c r="A119" s="44" t="s">
        <v>112</v>
      </c>
      <c r="B119" s="45" t="s">
        <v>365</v>
      </c>
      <c r="C119" s="19">
        <v>6</v>
      </c>
      <c r="D119" s="46" t="s">
        <v>134</v>
      </c>
      <c r="E119" s="2"/>
      <c r="F119" s="21">
        <f t="shared" si="4"/>
        <v>0</v>
      </c>
    </row>
    <row r="120" spans="1:6" ht="25.5">
      <c r="A120" s="17" t="s">
        <v>113</v>
      </c>
      <c r="B120" s="18" t="s">
        <v>364</v>
      </c>
      <c r="C120" s="19">
        <v>2</v>
      </c>
      <c r="D120" s="46" t="s">
        <v>134</v>
      </c>
      <c r="E120" s="2"/>
      <c r="F120" s="21">
        <f t="shared" si="4"/>
        <v>0</v>
      </c>
    </row>
    <row r="121" spans="1:6" s="26" customFormat="1" ht="15" customHeight="1">
      <c r="A121" s="44" t="s">
        <v>114</v>
      </c>
      <c r="B121" s="45" t="s">
        <v>363</v>
      </c>
      <c r="C121" s="19">
        <v>1</v>
      </c>
      <c r="D121" s="46" t="s">
        <v>140</v>
      </c>
      <c r="E121" s="2"/>
      <c r="F121" s="21">
        <f t="shared" si="4"/>
        <v>0</v>
      </c>
    </row>
    <row r="122" spans="1:6" ht="25.5">
      <c r="A122" s="17" t="s">
        <v>174</v>
      </c>
      <c r="B122" s="18" t="s">
        <v>362</v>
      </c>
      <c r="C122" s="19">
        <v>1</v>
      </c>
      <c r="D122" s="46" t="s">
        <v>140</v>
      </c>
      <c r="E122" s="2"/>
      <c r="F122" s="21">
        <f t="shared" si="4"/>
        <v>0</v>
      </c>
    </row>
    <row r="123" spans="1:6" s="26" customFormat="1" ht="15" customHeight="1">
      <c r="A123" s="44" t="s">
        <v>175</v>
      </c>
      <c r="B123" s="45" t="s">
        <v>361</v>
      </c>
      <c r="C123" s="19">
        <v>1</v>
      </c>
      <c r="D123" s="46" t="s">
        <v>140</v>
      </c>
      <c r="E123" s="2"/>
      <c r="F123" s="21">
        <f t="shared" si="4"/>
        <v>0</v>
      </c>
    </row>
    <row r="124" spans="1:6" ht="25.5">
      <c r="A124" s="17" t="s">
        <v>176</v>
      </c>
      <c r="B124" s="18" t="s">
        <v>360</v>
      </c>
      <c r="C124" s="19">
        <v>2</v>
      </c>
      <c r="D124" s="46" t="s">
        <v>129</v>
      </c>
      <c r="E124" s="2"/>
      <c r="F124" s="21">
        <f t="shared" si="4"/>
        <v>0</v>
      </c>
    </row>
    <row r="125" spans="1:6" ht="25.5">
      <c r="A125" s="17" t="s">
        <v>177</v>
      </c>
      <c r="B125" s="18" t="s">
        <v>359</v>
      </c>
      <c r="C125" s="19">
        <v>2</v>
      </c>
      <c r="D125" s="46" t="s">
        <v>129</v>
      </c>
      <c r="E125" s="2"/>
      <c r="F125" s="21">
        <f t="shared" si="4"/>
        <v>0</v>
      </c>
    </row>
    <row r="126" spans="1:6" ht="25.5">
      <c r="A126" s="17" t="s">
        <v>178</v>
      </c>
      <c r="B126" s="18" t="s">
        <v>358</v>
      </c>
      <c r="C126" s="19">
        <v>2</v>
      </c>
      <c r="D126" s="46" t="s">
        <v>129</v>
      </c>
      <c r="E126" s="2"/>
      <c r="F126" s="21">
        <f t="shared" si="4"/>
        <v>0</v>
      </c>
    </row>
    <row r="127" spans="1:6" ht="25.5">
      <c r="A127" s="17" t="s">
        <v>179</v>
      </c>
      <c r="B127" s="18" t="s">
        <v>357</v>
      </c>
      <c r="C127" s="19">
        <v>2</v>
      </c>
      <c r="D127" s="46" t="s">
        <v>129</v>
      </c>
      <c r="E127" s="2"/>
      <c r="F127" s="21">
        <f t="shared" si="4"/>
        <v>0</v>
      </c>
    </row>
    <row r="128" spans="1:6" ht="25.5">
      <c r="A128" s="17" t="s">
        <v>180</v>
      </c>
      <c r="B128" s="18" t="s">
        <v>356</v>
      </c>
      <c r="C128" s="19">
        <v>2</v>
      </c>
      <c r="D128" s="46" t="s">
        <v>129</v>
      </c>
      <c r="E128" s="2"/>
      <c r="F128" s="21">
        <f t="shared" si="4"/>
        <v>0</v>
      </c>
    </row>
    <row r="129" spans="1:6" s="26" customFormat="1" ht="15" customHeight="1">
      <c r="A129" s="44" t="s">
        <v>181</v>
      </c>
      <c r="B129" s="45" t="s">
        <v>355</v>
      </c>
      <c r="C129" s="19">
        <v>2</v>
      </c>
      <c r="D129" s="46" t="s">
        <v>129</v>
      </c>
      <c r="E129" s="2"/>
      <c r="F129" s="21">
        <f t="shared" si="4"/>
        <v>0</v>
      </c>
    </row>
    <row r="130" spans="1:6" s="26" customFormat="1" ht="15" customHeight="1">
      <c r="A130" s="44" t="s">
        <v>182</v>
      </c>
      <c r="B130" s="45" t="s">
        <v>448</v>
      </c>
      <c r="C130" s="19">
        <v>2</v>
      </c>
      <c r="D130" s="46" t="s">
        <v>140</v>
      </c>
      <c r="E130" s="2"/>
      <c r="F130" s="21">
        <f t="shared" si="4"/>
        <v>0</v>
      </c>
    </row>
    <row r="131" spans="1:6" s="26" customFormat="1" ht="25.5">
      <c r="A131" s="44" t="s">
        <v>183</v>
      </c>
      <c r="B131" s="45" t="s">
        <v>354</v>
      </c>
      <c r="C131" s="19">
        <v>1</v>
      </c>
      <c r="D131" s="46" t="s">
        <v>140</v>
      </c>
      <c r="E131" s="2"/>
      <c r="F131" s="21">
        <f t="shared" si="4"/>
        <v>0</v>
      </c>
    </row>
    <row r="132" spans="1:6" s="26" customFormat="1" ht="25.5">
      <c r="A132" s="44" t="s">
        <v>184</v>
      </c>
      <c r="B132" s="45" t="s">
        <v>353</v>
      </c>
      <c r="C132" s="19">
        <v>1</v>
      </c>
      <c r="D132" s="46" t="s">
        <v>140</v>
      </c>
      <c r="E132" s="2"/>
      <c r="F132" s="21">
        <f t="shared" si="4"/>
        <v>0</v>
      </c>
    </row>
    <row r="133" spans="1:6" s="26" customFormat="1" ht="15" customHeight="1">
      <c r="A133" s="44" t="s">
        <v>185</v>
      </c>
      <c r="B133" s="45" t="s">
        <v>116</v>
      </c>
      <c r="C133" s="19">
        <v>2</v>
      </c>
      <c r="D133" s="46" t="s">
        <v>140</v>
      </c>
      <c r="E133" s="2"/>
      <c r="F133" s="21">
        <f t="shared" si="4"/>
        <v>0</v>
      </c>
    </row>
    <row r="134" spans="1:6" ht="25.5">
      <c r="A134" s="17" t="s">
        <v>197</v>
      </c>
      <c r="B134" s="18" t="s">
        <v>317</v>
      </c>
      <c r="C134" s="19">
        <v>5</v>
      </c>
      <c r="D134" s="46" t="s">
        <v>142</v>
      </c>
      <c r="E134" s="2"/>
      <c r="F134" s="21">
        <f t="shared" si="4"/>
        <v>0</v>
      </c>
    </row>
    <row r="135" spans="1:6" ht="25.5">
      <c r="A135" s="17" t="s">
        <v>186</v>
      </c>
      <c r="B135" s="18" t="s">
        <v>318</v>
      </c>
      <c r="C135" s="19">
        <v>2</v>
      </c>
      <c r="D135" s="46" t="s">
        <v>142</v>
      </c>
      <c r="E135" s="2"/>
      <c r="F135" s="21">
        <f t="shared" si="4"/>
        <v>0</v>
      </c>
    </row>
    <row r="136" spans="1:6" ht="25.5">
      <c r="A136" s="17" t="s">
        <v>187</v>
      </c>
      <c r="B136" s="18" t="s">
        <v>319</v>
      </c>
      <c r="C136" s="19">
        <v>4</v>
      </c>
      <c r="D136" s="46" t="s">
        <v>142</v>
      </c>
      <c r="E136" s="2"/>
      <c r="F136" s="21">
        <f t="shared" si="4"/>
        <v>0</v>
      </c>
    </row>
    <row r="137" spans="1:6" ht="25.5">
      <c r="A137" s="17" t="s">
        <v>188</v>
      </c>
      <c r="B137" s="18" t="s">
        <v>320</v>
      </c>
      <c r="C137" s="19">
        <v>6</v>
      </c>
      <c r="D137" s="46" t="s">
        <v>141</v>
      </c>
      <c r="E137" s="2"/>
      <c r="F137" s="21">
        <f t="shared" si="4"/>
        <v>0</v>
      </c>
    </row>
    <row r="138" spans="1:6" s="26" customFormat="1" ht="15" customHeight="1">
      <c r="A138" s="44" t="s">
        <v>189</v>
      </c>
      <c r="B138" s="45" t="s">
        <v>387</v>
      </c>
      <c r="C138" s="19">
        <v>6</v>
      </c>
      <c r="D138" s="46" t="s">
        <v>141</v>
      </c>
      <c r="E138" s="2"/>
      <c r="F138" s="21">
        <f t="shared" si="4"/>
        <v>0</v>
      </c>
    </row>
    <row r="139" spans="1:6" ht="25.5">
      <c r="A139" s="17" t="s">
        <v>190</v>
      </c>
      <c r="B139" s="18" t="s">
        <v>321</v>
      </c>
      <c r="C139" s="19">
        <v>4</v>
      </c>
      <c r="D139" s="46" t="s">
        <v>141</v>
      </c>
      <c r="E139" s="2"/>
      <c r="F139" s="21">
        <f t="shared" si="4"/>
        <v>0</v>
      </c>
    </row>
    <row r="140" spans="1:6" ht="25.5">
      <c r="A140" s="17" t="s">
        <v>191</v>
      </c>
      <c r="B140" s="18" t="s">
        <v>202</v>
      </c>
      <c r="C140" s="19">
        <v>15</v>
      </c>
      <c r="D140" s="46" t="s">
        <v>129</v>
      </c>
      <c r="E140" s="2"/>
      <c r="F140" s="21">
        <f t="shared" si="4"/>
        <v>0</v>
      </c>
    </row>
    <row r="141" spans="1:6" s="5" customFormat="1" ht="40.5" customHeight="1">
      <c r="A141" s="22" t="s">
        <v>192</v>
      </c>
      <c r="B141" s="37" t="s">
        <v>449</v>
      </c>
      <c r="C141" s="24">
        <v>1</v>
      </c>
      <c r="D141" s="42" t="s">
        <v>134</v>
      </c>
      <c r="E141" s="2"/>
      <c r="F141" s="21">
        <f t="shared" si="4"/>
        <v>0</v>
      </c>
    </row>
    <row r="142" spans="1:6" s="26" customFormat="1" ht="25.5">
      <c r="A142" s="17" t="s">
        <v>193</v>
      </c>
      <c r="B142" s="45" t="s">
        <v>7</v>
      </c>
      <c r="C142" s="19">
        <v>2</v>
      </c>
      <c r="D142" s="46" t="s">
        <v>140</v>
      </c>
      <c r="E142" s="2"/>
      <c r="F142" s="21">
        <f t="shared" si="4"/>
        <v>0</v>
      </c>
    </row>
    <row r="143" spans="1:6" s="26" customFormat="1" ht="15" customHeight="1">
      <c r="A143" s="44" t="s">
        <v>201</v>
      </c>
      <c r="B143" s="45" t="s">
        <v>8</v>
      </c>
      <c r="C143" s="19">
        <v>1</v>
      </c>
      <c r="D143" s="46" t="s">
        <v>140</v>
      </c>
      <c r="E143" s="2"/>
      <c r="F143" s="21">
        <f t="shared" si="4"/>
        <v>0</v>
      </c>
    </row>
    <row r="144" spans="1:6" s="26" customFormat="1" ht="15" customHeight="1">
      <c r="A144" s="44" t="s">
        <v>417</v>
      </c>
      <c r="B144" s="45" t="s">
        <v>9</v>
      </c>
      <c r="C144" s="19">
        <v>1</v>
      </c>
      <c r="D144" s="46" t="s">
        <v>140</v>
      </c>
      <c r="E144" s="2"/>
      <c r="F144" s="21">
        <f t="shared" si="4"/>
        <v>0</v>
      </c>
    </row>
    <row r="145" spans="1:6" s="43" customFormat="1" ht="18.75" customHeight="1">
      <c r="A145" s="80" t="s">
        <v>275</v>
      </c>
      <c r="B145" s="81"/>
      <c r="C145" s="81"/>
      <c r="D145" s="81"/>
      <c r="E145" s="81"/>
      <c r="F145" s="64">
        <f>SUM(F84:F144)</f>
        <v>0</v>
      </c>
    </row>
    <row r="146" spans="1:6" ht="22.5" customHeight="1">
      <c r="A146" s="27"/>
      <c r="B146" s="28"/>
      <c r="C146" s="29"/>
      <c r="D146" s="30"/>
      <c r="E146" s="31"/>
      <c r="F146" s="31"/>
    </row>
    <row r="147" spans="1:6" ht="18.75" customHeight="1">
      <c r="A147" s="79" t="s">
        <v>276</v>
      </c>
      <c r="B147" s="79"/>
      <c r="C147" s="79"/>
      <c r="D147" s="79"/>
      <c r="E147" s="79"/>
      <c r="F147" s="79"/>
    </row>
    <row r="148" spans="1:6" ht="25.5">
      <c r="A148" s="50" t="s">
        <v>135</v>
      </c>
      <c r="B148" s="50" t="s">
        <v>139</v>
      </c>
      <c r="C148" s="14" t="s">
        <v>402</v>
      </c>
      <c r="D148" s="51" t="s">
        <v>268</v>
      </c>
      <c r="E148" s="52" t="s">
        <v>269</v>
      </c>
      <c r="F148" s="53" t="s">
        <v>5</v>
      </c>
    </row>
    <row r="149" spans="1:6" s="26" customFormat="1" ht="15" customHeight="1">
      <c r="A149" s="44" t="s">
        <v>30</v>
      </c>
      <c r="B149" s="45" t="s">
        <v>204</v>
      </c>
      <c r="C149" s="19">
        <v>75</v>
      </c>
      <c r="D149" s="46" t="s">
        <v>145</v>
      </c>
      <c r="E149" s="2"/>
      <c r="F149" s="35">
        <f aca="true" t="shared" si="5" ref="F149:F172">ROUND(C149*E149,2)</f>
        <v>0</v>
      </c>
    </row>
    <row r="150" spans="1:6" ht="25.5">
      <c r="A150" s="17" t="s">
        <v>31</v>
      </c>
      <c r="B150" s="18" t="s">
        <v>388</v>
      </c>
      <c r="C150" s="19">
        <v>75</v>
      </c>
      <c r="D150" s="46" t="s">
        <v>145</v>
      </c>
      <c r="E150" s="2"/>
      <c r="F150" s="35">
        <f t="shared" si="5"/>
        <v>0</v>
      </c>
    </row>
    <row r="151" spans="1:6" s="26" customFormat="1" ht="15" customHeight="1">
      <c r="A151" s="44" t="s">
        <v>32</v>
      </c>
      <c r="B151" s="45" t="s">
        <v>195</v>
      </c>
      <c r="C151" s="19">
        <v>250</v>
      </c>
      <c r="D151" s="46" t="s">
        <v>145</v>
      </c>
      <c r="E151" s="2"/>
      <c r="F151" s="35">
        <f t="shared" si="5"/>
        <v>0</v>
      </c>
    </row>
    <row r="152" spans="1:6" ht="38.25">
      <c r="A152" s="17" t="s">
        <v>33</v>
      </c>
      <c r="B152" s="18" t="s">
        <v>194</v>
      </c>
      <c r="C152" s="19">
        <v>60</v>
      </c>
      <c r="D152" s="46" t="s">
        <v>145</v>
      </c>
      <c r="E152" s="2"/>
      <c r="F152" s="35">
        <f t="shared" si="5"/>
        <v>0</v>
      </c>
    </row>
    <row r="153" spans="1:6" ht="38.25">
      <c r="A153" s="17" t="s">
        <v>34</v>
      </c>
      <c r="B153" s="18" t="s">
        <v>196</v>
      </c>
      <c r="C153" s="19">
        <v>140</v>
      </c>
      <c r="D153" s="46" t="s">
        <v>145</v>
      </c>
      <c r="E153" s="2"/>
      <c r="F153" s="35">
        <f t="shared" si="5"/>
        <v>0</v>
      </c>
    </row>
    <row r="154" spans="1:6" ht="25.5">
      <c r="A154" s="17" t="s">
        <v>35</v>
      </c>
      <c r="B154" s="18" t="s">
        <v>396</v>
      </c>
      <c r="C154" s="19">
        <v>45</v>
      </c>
      <c r="D154" s="46" t="s">
        <v>145</v>
      </c>
      <c r="E154" s="2"/>
      <c r="F154" s="35">
        <f t="shared" si="5"/>
        <v>0</v>
      </c>
    </row>
    <row r="155" spans="1:6" s="26" customFormat="1" ht="15" customHeight="1">
      <c r="A155" s="44" t="s">
        <v>36</v>
      </c>
      <c r="B155" s="45" t="s">
        <v>395</v>
      </c>
      <c r="C155" s="19">
        <v>120</v>
      </c>
      <c r="D155" s="46" t="s">
        <v>145</v>
      </c>
      <c r="E155" s="2"/>
      <c r="F155" s="35">
        <f t="shared" si="5"/>
        <v>0</v>
      </c>
    </row>
    <row r="156" spans="1:6" s="26" customFormat="1" ht="15" customHeight="1">
      <c r="A156" s="44" t="s">
        <v>37</v>
      </c>
      <c r="B156" s="45" t="s">
        <v>390</v>
      </c>
      <c r="C156" s="19">
        <v>30</v>
      </c>
      <c r="D156" s="46" t="s">
        <v>145</v>
      </c>
      <c r="E156" s="2"/>
      <c r="F156" s="35">
        <f t="shared" si="5"/>
        <v>0</v>
      </c>
    </row>
    <row r="157" spans="1:6" s="26" customFormat="1" ht="15" customHeight="1">
      <c r="A157" s="44" t="s">
        <v>38</v>
      </c>
      <c r="B157" s="45" t="s">
        <v>322</v>
      </c>
      <c r="C157" s="19">
        <v>5</v>
      </c>
      <c r="D157" s="46" t="s">
        <v>134</v>
      </c>
      <c r="E157" s="2"/>
      <c r="F157" s="35">
        <f t="shared" si="5"/>
        <v>0</v>
      </c>
    </row>
    <row r="158" spans="1:6" ht="14.25">
      <c r="A158" s="17" t="s">
        <v>39</v>
      </c>
      <c r="B158" s="54" t="s">
        <v>389</v>
      </c>
      <c r="C158" s="47">
        <v>12</v>
      </c>
      <c r="D158" s="55" t="s">
        <v>141</v>
      </c>
      <c r="E158" s="2"/>
      <c r="F158" s="35">
        <f t="shared" si="5"/>
        <v>0</v>
      </c>
    </row>
    <row r="159" spans="1:6" ht="25.5">
      <c r="A159" s="17" t="s">
        <v>238</v>
      </c>
      <c r="B159" s="18" t="s">
        <v>239</v>
      </c>
      <c r="C159" s="19"/>
      <c r="D159" s="46"/>
      <c r="E159" s="2"/>
      <c r="F159" s="35"/>
    </row>
    <row r="160" spans="1:6" s="26" customFormat="1" ht="15" customHeight="1">
      <c r="A160" s="44" t="s">
        <v>277</v>
      </c>
      <c r="B160" s="45" t="s">
        <v>279</v>
      </c>
      <c r="C160" s="19">
        <v>3</v>
      </c>
      <c r="D160" s="46" t="s">
        <v>145</v>
      </c>
      <c r="E160" s="2"/>
      <c r="F160" s="35">
        <f t="shared" si="5"/>
        <v>0</v>
      </c>
    </row>
    <row r="161" spans="1:6" s="26" customFormat="1" ht="15" customHeight="1">
      <c r="A161" s="44" t="s">
        <v>278</v>
      </c>
      <c r="B161" s="45" t="s">
        <v>280</v>
      </c>
      <c r="C161" s="19">
        <v>75</v>
      </c>
      <c r="D161" s="46" t="s">
        <v>145</v>
      </c>
      <c r="E161" s="2"/>
      <c r="F161" s="35">
        <f t="shared" si="5"/>
        <v>0</v>
      </c>
    </row>
    <row r="162" spans="1:6" s="26" customFormat="1" ht="15" customHeight="1">
      <c r="A162" s="44" t="s">
        <v>240</v>
      </c>
      <c r="B162" s="45" t="s">
        <v>394</v>
      </c>
      <c r="C162" s="19">
        <v>10</v>
      </c>
      <c r="D162" s="46" t="s">
        <v>145</v>
      </c>
      <c r="E162" s="2"/>
      <c r="F162" s="35">
        <f t="shared" si="5"/>
        <v>0</v>
      </c>
    </row>
    <row r="163" spans="1:6" s="26" customFormat="1" ht="15" customHeight="1">
      <c r="A163" s="44" t="s">
        <v>241</v>
      </c>
      <c r="B163" s="45" t="s">
        <v>393</v>
      </c>
      <c r="C163" s="19">
        <v>10</v>
      </c>
      <c r="D163" s="46" t="s">
        <v>145</v>
      </c>
      <c r="E163" s="2"/>
      <c r="F163" s="35">
        <f t="shared" si="5"/>
        <v>0</v>
      </c>
    </row>
    <row r="164" spans="1:6" s="26" customFormat="1" ht="15" customHeight="1">
      <c r="A164" s="44" t="s">
        <v>242</v>
      </c>
      <c r="B164" s="45" t="s">
        <v>392</v>
      </c>
      <c r="C164" s="19">
        <v>22</v>
      </c>
      <c r="D164" s="46" t="s">
        <v>145</v>
      </c>
      <c r="E164" s="2"/>
      <c r="F164" s="35">
        <f t="shared" si="5"/>
        <v>0</v>
      </c>
    </row>
    <row r="165" spans="1:6" s="26" customFormat="1" ht="15" customHeight="1">
      <c r="A165" s="44" t="s">
        <v>248</v>
      </c>
      <c r="B165" s="45" t="s">
        <v>391</v>
      </c>
      <c r="C165" s="19">
        <v>4</v>
      </c>
      <c r="D165" s="46" t="s">
        <v>145</v>
      </c>
      <c r="E165" s="2"/>
      <c r="F165" s="35">
        <f t="shared" si="5"/>
        <v>0</v>
      </c>
    </row>
    <row r="166" spans="1:6" ht="25.5">
      <c r="A166" s="17" t="s">
        <v>249</v>
      </c>
      <c r="B166" s="54" t="s">
        <v>256</v>
      </c>
      <c r="C166" s="47">
        <v>10</v>
      </c>
      <c r="D166" s="55" t="s">
        <v>145</v>
      </c>
      <c r="E166" s="2"/>
      <c r="F166" s="35">
        <f t="shared" si="5"/>
        <v>0</v>
      </c>
    </row>
    <row r="167" spans="1:6" ht="25.5">
      <c r="A167" s="17" t="s">
        <v>257</v>
      </c>
      <c r="B167" s="54" t="s">
        <v>258</v>
      </c>
      <c r="C167" s="47">
        <v>10</v>
      </c>
      <c r="D167" s="55" t="s">
        <v>145</v>
      </c>
      <c r="E167" s="2"/>
      <c r="F167" s="35">
        <f t="shared" si="5"/>
        <v>0</v>
      </c>
    </row>
    <row r="168" spans="1:6" s="5" customFormat="1" ht="39.75" customHeight="1">
      <c r="A168" s="22" t="s">
        <v>451</v>
      </c>
      <c r="B168" s="37" t="s">
        <v>455</v>
      </c>
      <c r="C168" s="24">
        <v>10</v>
      </c>
      <c r="D168" s="25" t="s">
        <v>146</v>
      </c>
      <c r="E168" s="2"/>
      <c r="F168" s="35">
        <f t="shared" si="5"/>
        <v>0</v>
      </c>
    </row>
    <row r="169" spans="1:6" s="5" customFormat="1" ht="51">
      <c r="A169" s="22" t="s">
        <v>452</v>
      </c>
      <c r="B169" s="37" t="s">
        <v>456</v>
      </c>
      <c r="C169" s="24">
        <v>10</v>
      </c>
      <c r="D169" s="38" t="s">
        <v>141</v>
      </c>
      <c r="E169" s="2"/>
      <c r="F169" s="35">
        <f t="shared" si="5"/>
        <v>0</v>
      </c>
    </row>
    <row r="170" spans="1:6" s="5" customFormat="1" ht="52.5">
      <c r="A170" s="22" t="s">
        <v>453</v>
      </c>
      <c r="B170" s="37" t="s">
        <v>450</v>
      </c>
      <c r="C170" s="24">
        <v>20</v>
      </c>
      <c r="D170" s="38" t="s">
        <v>141</v>
      </c>
      <c r="E170" s="2"/>
      <c r="F170" s="35">
        <f t="shared" si="5"/>
        <v>0</v>
      </c>
    </row>
    <row r="171" spans="1:6" s="5" customFormat="1" ht="51">
      <c r="A171" s="22" t="s">
        <v>454</v>
      </c>
      <c r="B171" s="37" t="s">
        <v>436</v>
      </c>
      <c r="C171" s="24">
        <v>10</v>
      </c>
      <c r="D171" s="25" t="s">
        <v>140</v>
      </c>
      <c r="E171" s="2"/>
      <c r="F171" s="35">
        <f t="shared" si="5"/>
        <v>0</v>
      </c>
    </row>
    <row r="172" spans="1:6" s="5" customFormat="1" ht="39.75" customHeight="1">
      <c r="A172" s="22" t="s">
        <v>492</v>
      </c>
      <c r="B172" s="37" t="s">
        <v>429</v>
      </c>
      <c r="C172" s="24">
        <v>10</v>
      </c>
      <c r="D172" s="25" t="s">
        <v>146</v>
      </c>
      <c r="E172" s="2"/>
      <c r="F172" s="35">
        <f t="shared" si="5"/>
        <v>0</v>
      </c>
    </row>
    <row r="173" spans="1:6" s="43" customFormat="1" ht="18.75" customHeight="1">
      <c r="A173" s="80" t="s">
        <v>281</v>
      </c>
      <c r="B173" s="81"/>
      <c r="C173" s="81"/>
      <c r="D173" s="81"/>
      <c r="E173" s="81"/>
      <c r="F173" s="64">
        <f>ROUND(SUM(F149:F172),2)</f>
        <v>0</v>
      </c>
    </row>
    <row r="174" spans="1:6" ht="22.5" customHeight="1">
      <c r="A174" s="27"/>
      <c r="B174" s="28"/>
      <c r="C174" s="29"/>
      <c r="D174" s="30"/>
      <c r="E174" s="31"/>
      <c r="F174" s="31"/>
    </row>
    <row r="175" spans="1:6" ht="18.75" customHeight="1">
      <c r="A175" s="79" t="s">
        <v>441</v>
      </c>
      <c r="B175" s="79"/>
      <c r="C175" s="79"/>
      <c r="D175" s="79"/>
      <c r="E175" s="79"/>
      <c r="F175" s="79"/>
    </row>
    <row r="176" spans="1:6" ht="25.5">
      <c r="A176" s="12" t="s">
        <v>135</v>
      </c>
      <c r="B176" s="13" t="s">
        <v>139</v>
      </c>
      <c r="C176" s="14" t="s">
        <v>402</v>
      </c>
      <c r="D176" s="14" t="s">
        <v>268</v>
      </c>
      <c r="E176" s="15" t="s">
        <v>269</v>
      </c>
      <c r="F176" s="16" t="s">
        <v>5</v>
      </c>
    </row>
    <row r="177" spans="1:6" ht="25.5">
      <c r="A177" s="22" t="s">
        <v>40</v>
      </c>
      <c r="B177" s="33" t="s">
        <v>323</v>
      </c>
      <c r="C177" s="19">
        <v>1</v>
      </c>
      <c r="D177" s="46" t="s">
        <v>140</v>
      </c>
      <c r="E177" s="2"/>
      <c r="F177" s="21">
        <f aca="true" t="shared" si="6" ref="F177:F194">ROUND(C177*E177,2)</f>
        <v>0</v>
      </c>
    </row>
    <row r="178" spans="1:6" ht="25.5">
      <c r="A178" s="22" t="s">
        <v>41</v>
      </c>
      <c r="B178" s="33" t="s">
        <v>397</v>
      </c>
      <c r="C178" s="19">
        <v>1</v>
      </c>
      <c r="D178" s="46" t="s">
        <v>140</v>
      </c>
      <c r="E178" s="2"/>
      <c r="F178" s="21">
        <f t="shared" si="6"/>
        <v>0</v>
      </c>
    </row>
    <row r="179" spans="1:6" ht="25.5">
      <c r="A179" s="22" t="s">
        <v>42</v>
      </c>
      <c r="B179" s="33" t="s">
        <v>87</v>
      </c>
      <c r="C179" s="19">
        <v>1</v>
      </c>
      <c r="D179" s="46" t="s">
        <v>140</v>
      </c>
      <c r="E179" s="2"/>
      <c r="F179" s="21">
        <f t="shared" si="6"/>
        <v>0</v>
      </c>
    </row>
    <row r="180" spans="1:6" s="26" customFormat="1" ht="15" customHeight="1">
      <c r="A180" s="44" t="s">
        <v>43</v>
      </c>
      <c r="B180" s="45" t="s">
        <v>247</v>
      </c>
      <c r="C180" s="19">
        <v>2</v>
      </c>
      <c r="D180" s="46" t="s">
        <v>129</v>
      </c>
      <c r="E180" s="2"/>
      <c r="F180" s="21">
        <f t="shared" si="6"/>
        <v>0</v>
      </c>
    </row>
    <row r="181" spans="1:6" ht="51">
      <c r="A181" s="22" t="s">
        <v>213</v>
      </c>
      <c r="B181" s="33" t="s">
        <v>214</v>
      </c>
      <c r="C181" s="19">
        <v>1</v>
      </c>
      <c r="D181" s="46" t="s">
        <v>140</v>
      </c>
      <c r="E181" s="2"/>
      <c r="F181" s="21">
        <f t="shared" si="6"/>
        <v>0</v>
      </c>
    </row>
    <row r="182" spans="1:6" s="5" customFormat="1" ht="39.75" customHeight="1">
      <c r="A182" s="22" t="s">
        <v>457</v>
      </c>
      <c r="B182" s="37" t="s">
        <v>425</v>
      </c>
      <c r="C182" s="24">
        <v>1</v>
      </c>
      <c r="D182" s="42" t="s">
        <v>420</v>
      </c>
      <c r="E182" s="2"/>
      <c r="F182" s="3">
        <f t="shared" si="6"/>
        <v>0</v>
      </c>
    </row>
    <row r="183" spans="1:6" s="5" customFormat="1" ht="38.25">
      <c r="A183" s="22" t="s">
        <v>458</v>
      </c>
      <c r="B183" s="37" t="s">
        <v>426</v>
      </c>
      <c r="C183" s="24">
        <v>1</v>
      </c>
      <c r="D183" s="42" t="s">
        <v>140</v>
      </c>
      <c r="E183" s="2"/>
      <c r="F183" s="3">
        <f t="shared" si="6"/>
        <v>0</v>
      </c>
    </row>
    <row r="184" spans="1:6" s="5" customFormat="1" ht="51">
      <c r="A184" s="22" t="s">
        <v>459</v>
      </c>
      <c r="B184" s="37" t="s">
        <v>421</v>
      </c>
      <c r="C184" s="24">
        <v>1</v>
      </c>
      <c r="D184" s="42" t="s">
        <v>140</v>
      </c>
      <c r="E184" s="2"/>
      <c r="F184" s="3">
        <f t="shared" si="6"/>
        <v>0</v>
      </c>
    </row>
    <row r="185" spans="1:6" s="5" customFormat="1" ht="51">
      <c r="A185" s="22" t="s">
        <v>460</v>
      </c>
      <c r="B185" s="37" t="s">
        <v>427</v>
      </c>
      <c r="C185" s="24">
        <v>1</v>
      </c>
      <c r="D185" s="42" t="s">
        <v>140</v>
      </c>
      <c r="E185" s="2"/>
      <c r="F185" s="3">
        <f t="shared" si="6"/>
        <v>0</v>
      </c>
    </row>
    <row r="186" spans="1:6" s="26" customFormat="1" ht="15" customHeight="1">
      <c r="A186" s="44" t="s">
        <v>461</v>
      </c>
      <c r="B186" s="45" t="s">
        <v>414</v>
      </c>
      <c r="C186" s="19">
        <v>1</v>
      </c>
      <c r="D186" s="46" t="s">
        <v>143</v>
      </c>
      <c r="E186" s="2"/>
      <c r="F186" s="21">
        <f t="shared" si="6"/>
        <v>0</v>
      </c>
    </row>
    <row r="187" spans="1:6" s="26" customFormat="1" ht="15" customHeight="1">
      <c r="A187" s="44" t="s">
        <v>462</v>
      </c>
      <c r="B187" s="45" t="s">
        <v>405</v>
      </c>
      <c r="C187" s="19">
        <v>1</v>
      </c>
      <c r="D187" s="46" t="s">
        <v>143</v>
      </c>
      <c r="E187" s="2"/>
      <c r="F187" s="21">
        <f t="shared" si="6"/>
        <v>0</v>
      </c>
    </row>
    <row r="188" spans="1:6" s="26" customFormat="1" ht="25.5">
      <c r="A188" s="44" t="s">
        <v>463</v>
      </c>
      <c r="B188" s="45" t="s">
        <v>484</v>
      </c>
      <c r="C188" s="19">
        <v>1</v>
      </c>
      <c r="D188" s="46" t="s">
        <v>140</v>
      </c>
      <c r="E188" s="2"/>
      <c r="F188" s="21">
        <f t="shared" si="6"/>
        <v>0</v>
      </c>
    </row>
    <row r="189" spans="1:6" s="5" customFormat="1" ht="92.25" customHeight="1">
      <c r="A189" s="22" t="s">
        <v>464</v>
      </c>
      <c r="B189" s="37" t="s">
        <v>437</v>
      </c>
      <c r="C189" s="24">
        <v>5</v>
      </c>
      <c r="D189" s="42" t="s">
        <v>420</v>
      </c>
      <c r="E189" s="2"/>
      <c r="F189" s="3">
        <f t="shared" si="6"/>
        <v>0</v>
      </c>
    </row>
    <row r="190" spans="1:6" s="5" customFormat="1" ht="92.25" customHeight="1">
      <c r="A190" s="22" t="s">
        <v>465</v>
      </c>
      <c r="B190" s="37" t="s">
        <v>423</v>
      </c>
      <c r="C190" s="24">
        <v>5</v>
      </c>
      <c r="D190" s="42" t="s">
        <v>420</v>
      </c>
      <c r="E190" s="2"/>
      <c r="F190" s="3">
        <f t="shared" si="6"/>
        <v>0</v>
      </c>
    </row>
    <row r="191" spans="1:6" s="5" customFormat="1" ht="92.25" customHeight="1">
      <c r="A191" s="22" t="s">
        <v>466</v>
      </c>
      <c r="B191" s="37" t="s">
        <v>424</v>
      </c>
      <c r="C191" s="24">
        <v>10</v>
      </c>
      <c r="D191" s="42" t="s">
        <v>420</v>
      </c>
      <c r="E191" s="2"/>
      <c r="F191" s="3">
        <f t="shared" si="6"/>
        <v>0</v>
      </c>
    </row>
    <row r="192" spans="1:6" s="5" customFormat="1" ht="92.25" customHeight="1">
      <c r="A192" s="22" t="s">
        <v>483</v>
      </c>
      <c r="B192" s="37" t="s">
        <v>497</v>
      </c>
      <c r="C192" s="24">
        <v>10</v>
      </c>
      <c r="D192" s="42" t="s">
        <v>418</v>
      </c>
      <c r="E192" s="2"/>
      <c r="F192" s="3">
        <f t="shared" si="6"/>
        <v>0</v>
      </c>
    </row>
    <row r="193" spans="1:6" s="5" customFormat="1" ht="120" customHeight="1">
      <c r="A193" s="22" t="s">
        <v>496</v>
      </c>
      <c r="B193" s="37" t="s">
        <v>499</v>
      </c>
      <c r="C193" s="24">
        <v>5</v>
      </c>
      <c r="D193" s="42" t="s">
        <v>418</v>
      </c>
      <c r="E193" s="2"/>
      <c r="F193" s="3">
        <f t="shared" si="6"/>
        <v>0</v>
      </c>
    </row>
    <row r="194" spans="1:6" s="5" customFormat="1" ht="66" customHeight="1">
      <c r="A194" s="22" t="s">
        <v>498</v>
      </c>
      <c r="B194" s="37" t="s">
        <v>430</v>
      </c>
      <c r="C194" s="24">
        <v>10</v>
      </c>
      <c r="D194" s="42" t="s">
        <v>418</v>
      </c>
      <c r="E194" s="2"/>
      <c r="F194" s="3">
        <f t="shared" si="6"/>
        <v>0</v>
      </c>
    </row>
    <row r="195" spans="1:6" s="43" customFormat="1" ht="18.75" customHeight="1">
      <c r="A195" s="80" t="s">
        <v>282</v>
      </c>
      <c r="B195" s="81"/>
      <c r="C195" s="81"/>
      <c r="D195" s="81"/>
      <c r="E195" s="81"/>
      <c r="F195" s="64">
        <f>ROUND(SUM(F177:F194),2)</f>
        <v>0</v>
      </c>
    </row>
    <row r="196" spans="1:6" ht="22.5" customHeight="1">
      <c r="A196" s="27"/>
      <c r="B196" s="28"/>
      <c r="C196" s="29"/>
      <c r="D196" s="30"/>
      <c r="E196" s="31"/>
      <c r="F196" s="31"/>
    </row>
    <row r="197" spans="1:6" ht="18.75" customHeight="1">
      <c r="A197" s="79" t="s">
        <v>283</v>
      </c>
      <c r="B197" s="79"/>
      <c r="C197" s="79"/>
      <c r="D197" s="79"/>
      <c r="E197" s="79"/>
      <c r="F197" s="79"/>
    </row>
    <row r="198" spans="1:6" ht="32.25" customHeight="1">
      <c r="A198" s="88" t="s">
        <v>400</v>
      </c>
      <c r="B198" s="88"/>
      <c r="C198" s="88"/>
      <c r="D198" s="88"/>
      <c r="E198" s="88"/>
      <c r="F198" s="88"/>
    </row>
    <row r="199" spans="1:6" ht="25.5">
      <c r="A199" s="12" t="s">
        <v>135</v>
      </c>
      <c r="B199" s="13" t="s">
        <v>139</v>
      </c>
      <c r="C199" s="14" t="s">
        <v>402</v>
      </c>
      <c r="D199" s="14" t="s">
        <v>268</v>
      </c>
      <c r="E199" s="15" t="s">
        <v>269</v>
      </c>
      <c r="F199" s="16" t="s">
        <v>5</v>
      </c>
    </row>
    <row r="200" spans="1:6" ht="25.5">
      <c r="A200" s="22" t="s">
        <v>44</v>
      </c>
      <c r="B200" s="18" t="s">
        <v>206</v>
      </c>
      <c r="C200" s="19">
        <v>5</v>
      </c>
      <c r="D200" s="46" t="s">
        <v>141</v>
      </c>
      <c r="E200" s="2"/>
      <c r="F200" s="21">
        <f aca="true" t="shared" si="7" ref="F200:F207">ROUND(C200*E200,2)</f>
        <v>0</v>
      </c>
    </row>
    <row r="201" spans="1:6" ht="25.5">
      <c r="A201" s="22" t="s">
        <v>93</v>
      </c>
      <c r="B201" s="18" t="s">
        <v>205</v>
      </c>
      <c r="C201" s="19">
        <v>2</v>
      </c>
      <c r="D201" s="46" t="s">
        <v>146</v>
      </c>
      <c r="E201" s="2"/>
      <c r="F201" s="21">
        <f t="shared" si="7"/>
        <v>0</v>
      </c>
    </row>
    <row r="202" spans="1:6" s="26" customFormat="1" ht="15" customHeight="1">
      <c r="A202" s="44" t="s">
        <v>215</v>
      </c>
      <c r="B202" s="45" t="s">
        <v>207</v>
      </c>
      <c r="C202" s="19">
        <v>2</v>
      </c>
      <c r="D202" s="46" t="s">
        <v>134</v>
      </c>
      <c r="E202" s="2"/>
      <c r="F202" s="21">
        <f t="shared" si="7"/>
        <v>0</v>
      </c>
    </row>
    <row r="203" spans="1:6" s="26" customFormat="1" ht="15" customHeight="1">
      <c r="A203" s="44" t="s">
        <v>216</v>
      </c>
      <c r="B203" s="45" t="s">
        <v>208</v>
      </c>
      <c r="C203" s="19">
        <v>2</v>
      </c>
      <c r="D203" s="46" t="s">
        <v>141</v>
      </c>
      <c r="E203" s="2"/>
      <c r="F203" s="21">
        <f t="shared" si="7"/>
        <v>0</v>
      </c>
    </row>
    <row r="204" spans="1:6" ht="25.5">
      <c r="A204" s="22" t="s">
        <v>217</v>
      </c>
      <c r="B204" s="18" t="s">
        <v>1</v>
      </c>
      <c r="C204" s="47">
        <v>2</v>
      </c>
      <c r="D204" s="55" t="s">
        <v>141</v>
      </c>
      <c r="E204" s="2"/>
      <c r="F204" s="21">
        <f t="shared" si="7"/>
        <v>0</v>
      </c>
    </row>
    <row r="205" spans="1:6" s="26" customFormat="1" ht="15" customHeight="1">
      <c r="A205" s="44" t="s">
        <v>218</v>
      </c>
      <c r="B205" s="45" t="s">
        <v>324</v>
      </c>
      <c r="C205" s="19">
        <v>1</v>
      </c>
      <c r="D205" s="46" t="s">
        <v>141</v>
      </c>
      <c r="E205" s="2"/>
      <c r="F205" s="21">
        <f t="shared" si="7"/>
        <v>0</v>
      </c>
    </row>
    <row r="206" spans="1:6" s="26" customFormat="1" ht="15" customHeight="1">
      <c r="A206" s="44" t="s">
        <v>219</v>
      </c>
      <c r="B206" s="45" t="s">
        <v>0</v>
      </c>
      <c r="C206" s="19">
        <v>1</v>
      </c>
      <c r="D206" s="46" t="s">
        <v>141</v>
      </c>
      <c r="E206" s="2"/>
      <c r="F206" s="21">
        <f t="shared" si="7"/>
        <v>0</v>
      </c>
    </row>
    <row r="207" spans="1:6" s="26" customFormat="1" ht="15" customHeight="1">
      <c r="A207" s="44" t="s">
        <v>220</v>
      </c>
      <c r="B207" s="45" t="s">
        <v>325</v>
      </c>
      <c r="C207" s="19">
        <v>1</v>
      </c>
      <c r="D207" s="46" t="s">
        <v>141</v>
      </c>
      <c r="E207" s="2"/>
      <c r="F207" s="21">
        <f t="shared" si="7"/>
        <v>0</v>
      </c>
    </row>
    <row r="208" spans="1:6" s="43" customFormat="1" ht="18.75" customHeight="1">
      <c r="A208" s="80" t="s">
        <v>284</v>
      </c>
      <c r="B208" s="81"/>
      <c r="C208" s="81"/>
      <c r="D208" s="81"/>
      <c r="E208" s="81"/>
      <c r="F208" s="64">
        <f>ROUND(SUM(F200:F207),2)</f>
        <v>0</v>
      </c>
    </row>
    <row r="209" spans="1:6" ht="22.5" customHeight="1">
      <c r="A209" s="27"/>
      <c r="B209" s="28"/>
      <c r="C209" s="29"/>
      <c r="D209" s="30"/>
      <c r="E209" s="31"/>
      <c r="F209" s="31"/>
    </row>
    <row r="210" spans="1:6" ht="18.75" customHeight="1">
      <c r="A210" s="79" t="s">
        <v>285</v>
      </c>
      <c r="B210" s="79"/>
      <c r="C210" s="79"/>
      <c r="D210" s="79"/>
      <c r="E210" s="79"/>
      <c r="F210" s="79"/>
    </row>
    <row r="211" spans="1:6" ht="25.5">
      <c r="A211" s="12" t="s">
        <v>135</v>
      </c>
      <c r="B211" s="13" t="s">
        <v>139</v>
      </c>
      <c r="C211" s="14" t="s">
        <v>402</v>
      </c>
      <c r="D211" s="14" t="s">
        <v>268</v>
      </c>
      <c r="E211" s="15" t="s">
        <v>269</v>
      </c>
      <c r="F211" s="16" t="s">
        <v>5</v>
      </c>
    </row>
    <row r="212" spans="1:6" s="26" customFormat="1" ht="15" customHeight="1">
      <c r="A212" s="44" t="s">
        <v>45</v>
      </c>
      <c r="B212" s="45" t="s">
        <v>209</v>
      </c>
      <c r="C212" s="19">
        <v>1</v>
      </c>
      <c r="D212" s="46" t="s">
        <v>140</v>
      </c>
      <c r="E212" s="2"/>
      <c r="F212" s="35">
        <f aca="true" t="shared" si="8" ref="F212:F218">ROUND(C212*E212,2)</f>
        <v>0</v>
      </c>
    </row>
    <row r="213" spans="1:6" s="26" customFormat="1" ht="38.25">
      <c r="A213" s="44" t="s">
        <v>46</v>
      </c>
      <c r="B213" s="41" t="s">
        <v>326</v>
      </c>
      <c r="C213" s="24">
        <v>6</v>
      </c>
      <c r="D213" s="42" t="s">
        <v>140</v>
      </c>
      <c r="E213" s="2"/>
      <c r="F213" s="35">
        <f t="shared" si="8"/>
        <v>0</v>
      </c>
    </row>
    <row r="214" spans="1:6" ht="38.25">
      <c r="A214" s="22" t="s">
        <v>47</v>
      </c>
      <c r="B214" s="41" t="s">
        <v>51</v>
      </c>
      <c r="C214" s="24">
        <v>2</v>
      </c>
      <c r="D214" s="42" t="s">
        <v>140</v>
      </c>
      <c r="E214" s="2"/>
      <c r="F214" s="35">
        <f t="shared" si="8"/>
        <v>0</v>
      </c>
    </row>
    <row r="215" spans="1:6" ht="12.75">
      <c r="A215" s="22" t="s">
        <v>48</v>
      </c>
      <c r="B215" s="45" t="s">
        <v>211</v>
      </c>
      <c r="C215" s="19">
        <v>2</v>
      </c>
      <c r="D215" s="46" t="s">
        <v>210</v>
      </c>
      <c r="E215" s="2"/>
      <c r="F215" s="35">
        <f t="shared" si="8"/>
        <v>0</v>
      </c>
    </row>
    <row r="216" spans="1:6" s="26" customFormat="1" ht="51">
      <c r="A216" s="44" t="s">
        <v>49</v>
      </c>
      <c r="B216" s="41" t="s">
        <v>327</v>
      </c>
      <c r="C216" s="24">
        <v>1</v>
      </c>
      <c r="D216" s="42" t="s">
        <v>140</v>
      </c>
      <c r="E216" s="2"/>
      <c r="F216" s="35">
        <f t="shared" si="8"/>
        <v>0</v>
      </c>
    </row>
    <row r="217" spans="1:6" ht="63.75">
      <c r="A217" s="22" t="s">
        <v>50</v>
      </c>
      <c r="B217" s="41" t="s">
        <v>422</v>
      </c>
      <c r="C217" s="24">
        <v>5</v>
      </c>
      <c r="D217" s="42" t="s">
        <v>146</v>
      </c>
      <c r="E217" s="2"/>
      <c r="F217" s="39">
        <f t="shared" si="8"/>
        <v>0</v>
      </c>
    </row>
    <row r="218" spans="1:6" s="5" customFormat="1" ht="25.5">
      <c r="A218" s="22" t="s">
        <v>467</v>
      </c>
      <c r="B218" s="41" t="s">
        <v>439</v>
      </c>
      <c r="C218" s="24">
        <v>2</v>
      </c>
      <c r="D218" s="42" t="s">
        <v>140</v>
      </c>
      <c r="E218" s="2"/>
      <c r="F218" s="39">
        <f t="shared" si="8"/>
        <v>0</v>
      </c>
    </row>
    <row r="219" spans="1:6" s="43" customFormat="1" ht="18.75" customHeight="1">
      <c r="A219" s="80" t="s">
        <v>286</v>
      </c>
      <c r="B219" s="81"/>
      <c r="C219" s="81"/>
      <c r="D219" s="81"/>
      <c r="E219" s="81"/>
      <c r="F219" s="64">
        <f>ROUND(SUM(F212:F218),2)</f>
        <v>0</v>
      </c>
    </row>
    <row r="220" spans="1:6" ht="22.5" customHeight="1">
      <c r="A220" s="27"/>
      <c r="B220" s="28"/>
      <c r="C220" s="29"/>
      <c r="D220" s="30"/>
      <c r="E220" s="31"/>
      <c r="F220" s="31"/>
    </row>
    <row r="221" spans="1:6" ht="18.75" customHeight="1">
      <c r="A221" s="79" t="s">
        <v>287</v>
      </c>
      <c r="B221" s="79"/>
      <c r="C221" s="79"/>
      <c r="D221" s="79"/>
      <c r="E221" s="79"/>
      <c r="F221" s="79"/>
    </row>
    <row r="222" spans="1:6" ht="25.5">
      <c r="A222" s="12" t="s">
        <v>135</v>
      </c>
      <c r="B222" s="13" t="s">
        <v>139</v>
      </c>
      <c r="C222" s="14" t="s">
        <v>402</v>
      </c>
      <c r="D222" s="14" t="s">
        <v>268</v>
      </c>
      <c r="E222" s="15" t="s">
        <v>269</v>
      </c>
      <c r="F222" s="16" t="s">
        <v>5</v>
      </c>
    </row>
    <row r="223" spans="1:6" ht="25.5">
      <c r="A223" s="22" t="s">
        <v>88</v>
      </c>
      <c r="B223" s="37" t="s">
        <v>328</v>
      </c>
      <c r="C223" s="24">
        <v>5</v>
      </c>
      <c r="D223" s="42" t="s">
        <v>145</v>
      </c>
      <c r="E223" s="2"/>
      <c r="F223" s="3">
        <f aca="true" t="shared" si="9" ref="F223:F236">ROUND(C223*E223,2)</f>
        <v>0</v>
      </c>
    </row>
    <row r="224" spans="1:6" s="26" customFormat="1" ht="15" customHeight="1">
      <c r="A224" s="44" t="s">
        <v>89</v>
      </c>
      <c r="B224" s="45" t="s">
        <v>329</v>
      </c>
      <c r="C224" s="19">
        <v>5</v>
      </c>
      <c r="D224" s="46" t="s">
        <v>129</v>
      </c>
      <c r="E224" s="2"/>
      <c r="F224" s="3">
        <f t="shared" si="9"/>
        <v>0</v>
      </c>
    </row>
    <row r="225" spans="1:6" s="26" customFormat="1" ht="42.75" customHeight="1">
      <c r="A225" s="32" t="s">
        <v>90</v>
      </c>
      <c r="B225" s="68" t="s">
        <v>485</v>
      </c>
      <c r="C225" s="19">
        <v>10</v>
      </c>
      <c r="D225" s="42" t="s">
        <v>145</v>
      </c>
      <c r="E225" s="2"/>
      <c r="F225" s="3">
        <f t="shared" si="9"/>
        <v>0</v>
      </c>
    </row>
    <row r="226" spans="1:6" s="26" customFormat="1" ht="42.75" customHeight="1">
      <c r="A226" s="32" t="s">
        <v>91</v>
      </c>
      <c r="B226" s="68" t="s">
        <v>489</v>
      </c>
      <c r="C226" s="19">
        <v>10</v>
      </c>
      <c r="D226" s="42" t="s">
        <v>145</v>
      </c>
      <c r="E226" s="2"/>
      <c r="F226" s="3">
        <f t="shared" si="9"/>
        <v>0</v>
      </c>
    </row>
    <row r="227" spans="1:6" s="5" customFormat="1" ht="91.5" customHeight="1">
      <c r="A227" s="56" t="s">
        <v>92</v>
      </c>
      <c r="B227" s="37" t="s">
        <v>398</v>
      </c>
      <c r="C227" s="42">
        <v>5</v>
      </c>
      <c r="D227" s="42" t="s">
        <v>145</v>
      </c>
      <c r="E227" s="2"/>
      <c r="F227" s="3">
        <f t="shared" si="9"/>
        <v>0</v>
      </c>
    </row>
    <row r="228" spans="1:6" ht="51">
      <c r="A228" s="22" t="s">
        <v>250</v>
      </c>
      <c r="B228" s="37" t="s">
        <v>330</v>
      </c>
      <c r="C228" s="24">
        <v>2</v>
      </c>
      <c r="D228" s="42" t="s">
        <v>129</v>
      </c>
      <c r="E228" s="2"/>
      <c r="F228" s="3">
        <f t="shared" si="9"/>
        <v>0</v>
      </c>
    </row>
    <row r="229" spans="1:6" ht="52.5" customHeight="1">
      <c r="A229" s="22" t="s">
        <v>251</v>
      </c>
      <c r="B229" s="37" t="s">
        <v>399</v>
      </c>
      <c r="C229" s="24">
        <v>5</v>
      </c>
      <c r="D229" s="42" t="s">
        <v>145</v>
      </c>
      <c r="E229" s="2"/>
      <c r="F229" s="3">
        <f t="shared" si="9"/>
        <v>0</v>
      </c>
    </row>
    <row r="230" spans="1:6" s="5" customFormat="1" ht="66" customHeight="1">
      <c r="A230" s="22" t="s">
        <v>468</v>
      </c>
      <c r="B230" s="37" t="s">
        <v>440</v>
      </c>
      <c r="C230" s="24">
        <v>2</v>
      </c>
      <c r="D230" s="42" t="s">
        <v>418</v>
      </c>
      <c r="E230" s="2"/>
      <c r="F230" s="3">
        <f t="shared" si="9"/>
        <v>0</v>
      </c>
    </row>
    <row r="231" spans="1:6" s="5" customFormat="1" ht="54.75" customHeight="1">
      <c r="A231" s="22" t="s">
        <v>469</v>
      </c>
      <c r="B231" s="37" t="s">
        <v>433</v>
      </c>
      <c r="C231" s="24">
        <v>20</v>
      </c>
      <c r="D231" s="42" t="s">
        <v>418</v>
      </c>
      <c r="E231" s="2"/>
      <c r="F231" s="3">
        <f t="shared" si="9"/>
        <v>0</v>
      </c>
    </row>
    <row r="232" spans="1:6" ht="25.5">
      <c r="A232" s="22" t="s">
        <v>254</v>
      </c>
      <c r="B232" s="37" t="s">
        <v>252</v>
      </c>
      <c r="C232" s="24">
        <v>10</v>
      </c>
      <c r="D232" s="42" t="s">
        <v>141</v>
      </c>
      <c r="E232" s="2"/>
      <c r="F232" s="3">
        <f t="shared" si="9"/>
        <v>0</v>
      </c>
    </row>
    <row r="233" spans="1:6" ht="38.25">
      <c r="A233" s="22" t="s">
        <v>486</v>
      </c>
      <c r="B233" s="37" t="s">
        <v>253</v>
      </c>
      <c r="C233" s="24">
        <v>10</v>
      </c>
      <c r="D233" s="42" t="s">
        <v>141</v>
      </c>
      <c r="E233" s="2"/>
      <c r="F233" s="3">
        <f t="shared" si="9"/>
        <v>0</v>
      </c>
    </row>
    <row r="234" spans="1:6" ht="25.5">
      <c r="A234" s="22" t="s">
        <v>487</v>
      </c>
      <c r="B234" s="37" t="s">
        <v>255</v>
      </c>
      <c r="C234" s="24">
        <v>5</v>
      </c>
      <c r="D234" s="42" t="s">
        <v>146</v>
      </c>
      <c r="E234" s="2"/>
      <c r="F234" s="3">
        <f t="shared" si="9"/>
        <v>0</v>
      </c>
    </row>
    <row r="235" spans="1:6" s="26" customFormat="1" ht="78.75" customHeight="1">
      <c r="A235" s="32" t="s">
        <v>488</v>
      </c>
      <c r="B235" s="68" t="s">
        <v>438</v>
      </c>
      <c r="C235" s="19">
        <v>2</v>
      </c>
      <c r="D235" s="46" t="s">
        <v>141</v>
      </c>
      <c r="E235" s="2"/>
      <c r="F235" s="35">
        <f t="shared" si="9"/>
        <v>0</v>
      </c>
    </row>
    <row r="236" spans="1:6" s="26" customFormat="1" ht="54" customHeight="1">
      <c r="A236" s="32" t="s">
        <v>490</v>
      </c>
      <c r="B236" s="68" t="s">
        <v>491</v>
      </c>
      <c r="C236" s="19">
        <v>5</v>
      </c>
      <c r="D236" s="46" t="s">
        <v>141</v>
      </c>
      <c r="E236" s="2"/>
      <c r="F236" s="35">
        <f t="shared" si="9"/>
        <v>0</v>
      </c>
    </row>
    <row r="237" spans="1:6" s="43" customFormat="1" ht="18.75" customHeight="1">
      <c r="A237" s="80" t="s">
        <v>288</v>
      </c>
      <c r="B237" s="81"/>
      <c r="C237" s="81"/>
      <c r="D237" s="81"/>
      <c r="E237" s="81"/>
      <c r="F237" s="64">
        <f>ROUND(SUM(F223:F236),2)</f>
        <v>0</v>
      </c>
    </row>
    <row r="238" spans="1:6" ht="21.75" customHeight="1">
      <c r="A238" s="27"/>
      <c r="B238" s="28"/>
      <c r="C238" s="29"/>
      <c r="D238" s="30"/>
      <c r="E238" s="31"/>
      <c r="F238" s="31"/>
    </row>
    <row r="239" spans="1:6" ht="18.75" customHeight="1">
      <c r="A239" s="79" t="s">
        <v>416</v>
      </c>
      <c r="B239" s="79"/>
      <c r="C239" s="79"/>
      <c r="D239" s="79"/>
      <c r="E239" s="79"/>
      <c r="F239" s="79"/>
    </row>
    <row r="240" spans="1:6" ht="25.5">
      <c r="A240" s="12" t="s">
        <v>135</v>
      </c>
      <c r="B240" s="13" t="s">
        <v>139</v>
      </c>
      <c r="C240" s="14" t="s">
        <v>402</v>
      </c>
      <c r="D240" s="14" t="s">
        <v>268</v>
      </c>
      <c r="E240" s="15" t="s">
        <v>269</v>
      </c>
      <c r="F240" s="16" t="s">
        <v>5</v>
      </c>
    </row>
    <row r="241" spans="1:6" ht="91.5" customHeight="1">
      <c r="A241" s="56" t="s">
        <v>52</v>
      </c>
      <c r="B241" s="33" t="s">
        <v>148</v>
      </c>
      <c r="C241" s="19"/>
      <c r="D241" s="46"/>
      <c r="E241" s="2"/>
      <c r="F241" s="35"/>
    </row>
    <row r="242" spans="1:6" s="26" customFormat="1" ht="15" customHeight="1">
      <c r="A242" s="44" t="s">
        <v>221</v>
      </c>
      <c r="B242" s="45" t="s">
        <v>119</v>
      </c>
      <c r="C242" s="19">
        <v>10</v>
      </c>
      <c r="D242" s="46" t="s">
        <v>131</v>
      </c>
      <c r="E242" s="2"/>
      <c r="F242" s="35">
        <f aca="true" t="shared" si="10" ref="F242:F267">ROUND(C242*E242,2)</f>
        <v>0</v>
      </c>
    </row>
    <row r="243" spans="1:6" s="26" customFormat="1" ht="15" customHeight="1">
      <c r="A243" s="44" t="s">
        <v>222</v>
      </c>
      <c r="B243" s="45" t="s">
        <v>120</v>
      </c>
      <c r="C243" s="19">
        <v>3</v>
      </c>
      <c r="D243" s="46" t="s">
        <v>131</v>
      </c>
      <c r="E243" s="2"/>
      <c r="F243" s="35">
        <f t="shared" si="10"/>
        <v>0</v>
      </c>
    </row>
    <row r="244" spans="1:6" s="26" customFormat="1" ht="15" customHeight="1">
      <c r="A244" s="44" t="s">
        <v>223</v>
      </c>
      <c r="B244" s="45" t="s">
        <v>121</v>
      </c>
      <c r="C244" s="19">
        <v>7</v>
      </c>
      <c r="D244" s="46" t="s">
        <v>131</v>
      </c>
      <c r="E244" s="2"/>
      <c r="F244" s="35">
        <f t="shared" si="10"/>
        <v>0</v>
      </c>
    </row>
    <row r="245" spans="1:6" s="26" customFormat="1" ht="15" customHeight="1">
      <c r="A245" s="44" t="s">
        <v>224</v>
      </c>
      <c r="B245" s="45" t="s">
        <v>122</v>
      </c>
      <c r="C245" s="19">
        <v>7</v>
      </c>
      <c r="D245" s="46" t="s">
        <v>131</v>
      </c>
      <c r="E245" s="2"/>
      <c r="F245" s="35">
        <f t="shared" si="10"/>
        <v>0</v>
      </c>
    </row>
    <row r="246" spans="1:6" s="26" customFormat="1" ht="15" customHeight="1">
      <c r="A246" s="44" t="s">
        <v>225</v>
      </c>
      <c r="B246" s="45" t="s">
        <v>340</v>
      </c>
      <c r="C246" s="19">
        <v>2</v>
      </c>
      <c r="D246" s="46" t="s">
        <v>131</v>
      </c>
      <c r="E246" s="2"/>
      <c r="F246" s="35">
        <f t="shared" si="10"/>
        <v>0</v>
      </c>
    </row>
    <row r="247" spans="1:6" s="26" customFormat="1" ht="15" customHeight="1">
      <c r="A247" s="44" t="s">
        <v>226</v>
      </c>
      <c r="B247" s="45" t="s">
        <v>123</v>
      </c>
      <c r="C247" s="19">
        <v>7</v>
      </c>
      <c r="D247" s="46" t="s">
        <v>131</v>
      </c>
      <c r="E247" s="2"/>
      <c r="F247" s="35">
        <f t="shared" si="10"/>
        <v>0</v>
      </c>
    </row>
    <row r="248" spans="1:6" s="26" customFormat="1" ht="15" customHeight="1">
      <c r="A248" s="44" t="s">
        <v>227</v>
      </c>
      <c r="B248" s="45" t="s">
        <v>124</v>
      </c>
      <c r="C248" s="19">
        <v>2</v>
      </c>
      <c r="D248" s="46" t="s">
        <v>131</v>
      </c>
      <c r="E248" s="2"/>
      <c r="F248" s="35">
        <f t="shared" si="10"/>
        <v>0</v>
      </c>
    </row>
    <row r="249" spans="1:6" s="26" customFormat="1" ht="15" customHeight="1">
      <c r="A249" s="44" t="s">
        <v>228</v>
      </c>
      <c r="B249" s="45" t="s">
        <v>13</v>
      </c>
      <c r="C249" s="19">
        <v>2</v>
      </c>
      <c r="D249" s="46" t="s">
        <v>131</v>
      </c>
      <c r="E249" s="2"/>
      <c r="F249" s="35">
        <f t="shared" si="10"/>
        <v>0</v>
      </c>
    </row>
    <row r="250" spans="1:6" s="26" customFormat="1" ht="15" customHeight="1">
      <c r="A250" s="44" t="s">
        <v>229</v>
      </c>
      <c r="B250" s="45" t="s">
        <v>341</v>
      </c>
      <c r="C250" s="19">
        <v>2</v>
      </c>
      <c r="D250" s="46" t="s">
        <v>131</v>
      </c>
      <c r="E250" s="2"/>
      <c r="F250" s="35">
        <f t="shared" si="10"/>
        <v>0</v>
      </c>
    </row>
    <row r="251" spans="1:6" s="26" customFormat="1" ht="15" customHeight="1">
      <c r="A251" s="44" t="s">
        <v>230</v>
      </c>
      <c r="B251" s="45" t="s">
        <v>166</v>
      </c>
      <c r="C251" s="19">
        <v>2</v>
      </c>
      <c r="D251" s="46" t="s">
        <v>131</v>
      </c>
      <c r="E251" s="2"/>
      <c r="F251" s="35">
        <f t="shared" si="10"/>
        <v>0</v>
      </c>
    </row>
    <row r="252" spans="1:6" s="43" customFormat="1" ht="15" customHeight="1">
      <c r="A252" s="40" t="s">
        <v>470</v>
      </c>
      <c r="B252" s="41" t="s">
        <v>434</v>
      </c>
      <c r="C252" s="24">
        <v>2</v>
      </c>
      <c r="D252" s="42" t="s">
        <v>131</v>
      </c>
      <c r="E252" s="2"/>
      <c r="F252" s="35">
        <f t="shared" si="10"/>
        <v>0</v>
      </c>
    </row>
    <row r="253" spans="1:6" ht="92.25" customHeight="1">
      <c r="A253" s="22" t="s">
        <v>53</v>
      </c>
      <c r="B253" s="33" t="s">
        <v>401</v>
      </c>
      <c r="C253" s="46">
        <v>6</v>
      </c>
      <c r="D253" s="46" t="s">
        <v>138</v>
      </c>
      <c r="E253" s="2"/>
      <c r="F253" s="35">
        <f t="shared" si="10"/>
        <v>0</v>
      </c>
    </row>
    <row r="254" spans="1:6" ht="66.75" customHeight="1">
      <c r="A254" s="22" t="s">
        <v>54</v>
      </c>
      <c r="B254" s="33" t="s">
        <v>331</v>
      </c>
      <c r="C254" s="19">
        <v>5</v>
      </c>
      <c r="D254" s="34" t="s">
        <v>129</v>
      </c>
      <c r="E254" s="2"/>
      <c r="F254" s="35">
        <f t="shared" si="10"/>
        <v>0</v>
      </c>
    </row>
    <row r="255" spans="1:6" ht="52.5">
      <c r="A255" s="22" t="s">
        <v>55</v>
      </c>
      <c r="B255" s="18" t="s">
        <v>332</v>
      </c>
      <c r="C255" s="19">
        <v>30</v>
      </c>
      <c r="D255" s="34" t="s">
        <v>141</v>
      </c>
      <c r="E255" s="2"/>
      <c r="F255" s="35">
        <f t="shared" si="10"/>
        <v>0</v>
      </c>
    </row>
    <row r="256" spans="1:6" s="26" customFormat="1" ht="18" customHeight="1">
      <c r="A256" s="44" t="s">
        <v>231</v>
      </c>
      <c r="B256" s="45" t="s">
        <v>405</v>
      </c>
      <c r="C256" s="19">
        <v>5</v>
      </c>
      <c r="D256" s="46" t="s">
        <v>143</v>
      </c>
      <c r="E256" s="2"/>
      <c r="F256" s="35">
        <f t="shared" si="10"/>
        <v>0</v>
      </c>
    </row>
    <row r="257" spans="1:6" ht="63.75">
      <c r="A257" s="22" t="s">
        <v>232</v>
      </c>
      <c r="B257" s="54" t="s">
        <v>403</v>
      </c>
      <c r="C257" s="47">
        <v>1</v>
      </c>
      <c r="D257" s="55" t="s">
        <v>143</v>
      </c>
      <c r="E257" s="2"/>
      <c r="F257" s="35">
        <f t="shared" si="10"/>
        <v>0</v>
      </c>
    </row>
    <row r="258" spans="1:6" s="26" customFormat="1" ht="15" customHeight="1">
      <c r="A258" s="44" t="s">
        <v>233</v>
      </c>
      <c r="B258" s="45" t="s">
        <v>167</v>
      </c>
      <c r="C258" s="19">
        <v>15</v>
      </c>
      <c r="D258" s="46" t="s">
        <v>143</v>
      </c>
      <c r="E258" s="2"/>
      <c r="F258" s="35">
        <f t="shared" si="10"/>
        <v>0</v>
      </c>
    </row>
    <row r="259" spans="1:6" s="26" customFormat="1" ht="15" customHeight="1">
      <c r="A259" s="44" t="s">
        <v>234</v>
      </c>
      <c r="B259" s="45" t="s">
        <v>212</v>
      </c>
      <c r="C259" s="19">
        <v>5</v>
      </c>
      <c r="D259" s="46" t="s">
        <v>140</v>
      </c>
      <c r="E259" s="2"/>
      <c r="F259" s="35">
        <f t="shared" si="10"/>
        <v>0</v>
      </c>
    </row>
    <row r="260" spans="1:6" s="26" customFormat="1" ht="15" customHeight="1">
      <c r="A260" s="44" t="s">
        <v>237</v>
      </c>
      <c r="B260" s="45" t="s">
        <v>165</v>
      </c>
      <c r="C260" s="19">
        <v>1</v>
      </c>
      <c r="D260" s="46" t="s">
        <v>143</v>
      </c>
      <c r="E260" s="2"/>
      <c r="F260" s="35">
        <f t="shared" si="10"/>
        <v>0</v>
      </c>
    </row>
    <row r="261" spans="1:6" s="26" customFormat="1" ht="15" customHeight="1">
      <c r="A261" s="44" t="s">
        <v>235</v>
      </c>
      <c r="B261" s="45" t="s">
        <v>168</v>
      </c>
      <c r="C261" s="19">
        <v>1</v>
      </c>
      <c r="D261" s="46" t="s">
        <v>140</v>
      </c>
      <c r="E261" s="2"/>
      <c r="F261" s="35">
        <f t="shared" si="10"/>
        <v>0</v>
      </c>
    </row>
    <row r="262" spans="1:6" s="26" customFormat="1" ht="66.75" customHeight="1">
      <c r="A262" s="32" t="s">
        <v>236</v>
      </c>
      <c r="B262" s="68" t="s">
        <v>419</v>
      </c>
      <c r="C262" s="19">
        <v>5</v>
      </c>
      <c r="D262" s="46" t="s">
        <v>140</v>
      </c>
      <c r="E262" s="2"/>
      <c r="F262" s="35">
        <f t="shared" si="10"/>
        <v>0</v>
      </c>
    </row>
    <row r="263" spans="1:6" ht="25.5" customHeight="1">
      <c r="A263" s="22" t="s">
        <v>243</v>
      </c>
      <c r="B263" s="33" t="s">
        <v>244</v>
      </c>
      <c r="C263" s="47">
        <v>5</v>
      </c>
      <c r="D263" s="34" t="s">
        <v>141</v>
      </c>
      <c r="E263" s="2"/>
      <c r="F263" s="35">
        <f t="shared" si="10"/>
        <v>0</v>
      </c>
    </row>
    <row r="264" spans="1:6" s="26" customFormat="1" ht="15" customHeight="1">
      <c r="A264" s="44" t="s">
        <v>245</v>
      </c>
      <c r="B264" s="45" t="s">
        <v>246</v>
      </c>
      <c r="C264" s="19">
        <v>2</v>
      </c>
      <c r="D264" s="46" t="s">
        <v>141</v>
      </c>
      <c r="E264" s="2"/>
      <c r="F264" s="35">
        <f t="shared" si="10"/>
        <v>0</v>
      </c>
    </row>
    <row r="265" spans="1:6" s="5" customFormat="1" ht="38.25">
      <c r="A265" s="22" t="s">
        <v>334</v>
      </c>
      <c r="B265" s="23" t="s">
        <v>409</v>
      </c>
      <c r="C265" s="24">
        <v>5</v>
      </c>
      <c r="D265" s="38" t="s">
        <v>141</v>
      </c>
      <c r="E265" s="2"/>
      <c r="F265" s="35">
        <f t="shared" si="10"/>
        <v>0</v>
      </c>
    </row>
    <row r="266" spans="1:6" s="5" customFormat="1" ht="38.25">
      <c r="A266" s="22" t="s">
        <v>335</v>
      </c>
      <c r="B266" s="23" t="s">
        <v>336</v>
      </c>
      <c r="C266" s="24">
        <v>10</v>
      </c>
      <c r="D266" s="38" t="s">
        <v>146</v>
      </c>
      <c r="E266" s="2"/>
      <c r="F266" s="35">
        <f t="shared" si="10"/>
        <v>0</v>
      </c>
    </row>
    <row r="267" spans="1:6" s="5" customFormat="1" ht="38.25" customHeight="1">
      <c r="A267" s="22" t="s">
        <v>471</v>
      </c>
      <c r="B267" s="23" t="s">
        <v>435</v>
      </c>
      <c r="C267" s="24">
        <v>2</v>
      </c>
      <c r="D267" s="38" t="s">
        <v>140</v>
      </c>
      <c r="E267" s="2"/>
      <c r="F267" s="35">
        <f t="shared" si="10"/>
        <v>0</v>
      </c>
    </row>
    <row r="268" spans="1:6" s="43" customFormat="1" ht="18.75" customHeight="1">
      <c r="A268" s="80" t="s">
        <v>289</v>
      </c>
      <c r="B268" s="81"/>
      <c r="C268" s="81"/>
      <c r="D268" s="81"/>
      <c r="E268" s="81"/>
      <c r="F268" s="64">
        <f>ROUND(SUM(F242:F267),2)</f>
        <v>0</v>
      </c>
    </row>
    <row r="269" spans="1:6" ht="30" customHeight="1">
      <c r="A269" s="5"/>
      <c r="B269" s="6"/>
      <c r="C269" s="5"/>
      <c r="D269" s="7"/>
      <c r="E269" s="8"/>
      <c r="F269" s="8"/>
    </row>
    <row r="270" spans="1:6" ht="18.75" customHeight="1">
      <c r="A270" s="89" t="s">
        <v>117</v>
      </c>
      <c r="B270" s="89"/>
      <c r="C270" s="89"/>
      <c r="D270" s="89"/>
      <c r="E270" s="89"/>
      <c r="F270" s="89"/>
    </row>
    <row r="271" spans="1:6" s="57" customFormat="1" ht="18.75" customHeight="1">
      <c r="A271" s="90" t="str">
        <f>A6</f>
        <v>1. ALUMOBRAVARSKI RADOVI</v>
      </c>
      <c r="B271" s="91"/>
      <c r="C271" s="91"/>
      <c r="D271" s="91"/>
      <c r="E271" s="91"/>
      <c r="F271" s="69">
        <f>F16</f>
        <v>0</v>
      </c>
    </row>
    <row r="272" spans="1:6" s="57" customFormat="1" ht="18.75" customHeight="1">
      <c r="A272" s="90" t="str">
        <f>A18</f>
        <v>2. ZIDARSKI I BETONSKI TE ARMIRAČKI RADOVI</v>
      </c>
      <c r="B272" s="91"/>
      <c r="C272" s="91"/>
      <c r="D272" s="91"/>
      <c r="E272" s="91"/>
      <c r="F272" s="69">
        <f>F42</f>
        <v>0</v>
      </c>
    </row>
    <row r="273" spans="1:6" s="57" customFormat="1" ht="18.75" customHeight="1">
      <c r="A273" s="90" t="str">
        <f>A44</f>
        <v>3. KROVOPOKRIVAČKI  I LIMARSKI RADOVI</v>
      </c>
      <c r="B273" s="91"/>
      <c r="C273" s="91"/>
      <c r="D273" s="91"/>
      <c r="E273" s="91"/>
      <c r="F273" s="69">
        <f>F80</f>
        <v>0</v>
      </c>
    </row>
    <row r="274" spans="1:6" s="57" customFormat="1" ht="18.75" customHeight="1">
      <c r="A274" s="90" t="str">
        <f>A82</f>
        <v>4. VODOINSTALATERSKI  RADOVI</v>
      </c>
      <c r="B274" s="91"/>
      <c r="C274" s="91"/>
      <c r="D274" s="91"/>
      <c r="E274" s="91"/>
      <c r="F274" s="69">
        <f>F145</f>
        <v>0</v>
      </c>
    </row>
    <row r="275" spans="1:6" s="57" customFormat="1" ht="18.75" customHeight="1">
      <c r="A275" s="90" t="str">
        <f>A147</f>
        <v>5. LIČILAČKI RADOVI</v>
      </c>
      <c r="B275" s="91"/>
      <c r="C275" s="91"/>
      <c r="D275" s="91"/>
      <c r="E275" s="91"/>
      <c r="F275" s="69">
        <f>F173</f>
        <v>0</v>
      </c>
    </row>
    <row r="276" spans="1:6" s="57" customFormat="1" ht="18.75" customHeight="1">
      <c r="A276" s="90" t="str">
        <f>A175</f>
        <v>6. STOLARSKI RADOVI</v>
      </c>
      <c r="B276" s="91"/>
      <c r="C276" s="91"/>
      <c r="D276" s="91"/>
      <c r="E276" s="91"/>
      <c r="F276" s="69">
        <f>F195</f>
        <v>0</v>
      </c>
    </row>
    <row r="277" spans="1:6" s="57" customFormat="1" ht="18.75" customHeight="1">
      <c r="A277" s="90" t="str">
        <f>A197</f>
        <v>7. STAKLARSKI RADOVI</v>
      </c>
      <c r="B277" s="91"/>
      <c r="C277" s="91"/>
      <c r="D277" s="91"/>
      <c r="E277" s="91"/>
      <c r="F277" s="69">
        <f>F208</f>
        <v>0</v>
      </c>
    </row>
    <row r="278" spans="1:6" s="57" customFormat="1" ht="18.75" customHeight="1">
      <c r="A278" s="90" t="str">
        <f>A210</f>
        <v>8. KLIMATIZACIJA</v>
      </c>
      <c r="B278" s="91"/>
      <c r="C278" s="91"/>
      <c r="D278" s="91"/>
      <c r="E278" s="91"/>
      <c r="F278" s="69">
        <f>F219</f>
        <v>0</v>
      </c>
    </row>
    <row r="279" spans="1:6" s="57" customFormat="1" ht="18.75" customHeight="1">
      <c r="A279" s="90" t="str">
        <f>A221</f>
        <v>9. KERAMIČARSKI  I PODOPOLAGAČKI RADOVI</v>
      </c>
      <c r="B279" s="91"/>
      <c r="C279" s="91"/>
      <c r="D279" s="91"/>
      <c r="E279" s="91"/>
      <c r="F279" s="69">
        <f>F237</f>
        <v>0</v>
      </c>
    </row>
    <row r="280" spans="1:15" s="57" customFormat="1" ht="18.75" customHeight="1">
      <c r="A280" s="90" t="str">
        <f>A239</f>
        <v>10. OSTALI RADOVI</v>
      </c>
      <c r="B280" s="91"/>
      <c r="C280" s="91"/>
      <c r="D280" s="91"/>
      <c r="E280" s="91"/>
      <c r="F280" s="69">
        <f>F268</f>
        <v>0</v>
      </c>
      <c r="G280" s="66"/>
      <c r="H280" s="66"/>
      <c r="I280" s="66"/>
      <c r="J280" s="66"/>
      <c r="K280" s="66"/>
      <c r="L280" s="66"/>
      <c r="M280" s="66"/>
      <c r="N280" s="66"/>
      <c r="O280" s="66"/>
    </row>
    <row r="281" spans="1:15" s="43" customFormat="1" ht="18.75" customHeight="1">
      <c r="A281" s="80" t="s">
        <v>442</v>
      </c>
      <c r="B281" s="81"/>
      <c r="C281" s="81"/>
      <c r="D281" s="81"/>
      <c r="E281" s="81"/>
      <c r="F281" s="64">
        <f>SUM(F271:F280)</f>
        <v>0</v>
      </c>
      <c r="G281" s="67"/>
      <c r="H281" s="67"/>
      <c r="I281" s="67"/>
      <c r="J281" s="67"/>
      <c r="K281" s="67"/>
      <c r="L281" s="67"/>
      <c r="M281" s="67"/>
      <c r="N281" s="66"/>
      <c r="O281" s="66"/>
    </row>
    <row r="282" spans="1:15" s="43" customFormat="1" ht="18.75" customHeight="1">
      <c r="A282" s="80" t="s">
        <v>118</v>
      </c>
      <c r="B282" s="81"/>
      <c r="C282" s="81"/>
      <c r="D282" s="81"/>
      <c r="E282" s="81"/>
      <c r="F282" s="64">
        <f>F281*0.25</f>
        <v>0</v>
      </c>
      <c r="G282" s="67"/>
      <c r="H282" s="67"/>
      <c r="I282" s="67"/>
      <c r="J282" s="67"/>
      <c r="K282" s="67"/>
      <c r="L282" s="67"/>
      <c r="M282" s="67"/>
      <c r="N282" s="66"/>
      <c r="O282" s="66"/>
    </row>
    <row r="283" spans="1:15" s="43" customFormat="1" ht="18.75" customHeight="1">
      <c r="A283" s="80" t="s">
        <v>443</v>
      </c>
      <c r="B283" s="81"/>
      <c r="C283" s="81"/>
      <c r="D283" s="81"/>
      <c r="E283" s="81"/>
      <c r="F283" s="64">
        <f>F281+F282</f>
        <v>0</v>
      </c>
      <c r="G283" s="67"/>
      <c r="H283" s="67"/>
      <c r="I283" s="67"/>
      <c r="J283" s="67"/>
      <c r="K283" s="67"/>
      <c r="L283" s="67"/>
      <c r="M283" s="67"/>
      <c r="N283" s="66"/>
      <c r="O283" s="66"/>
    </row>
    <row r="284" spans="1:15" ht="36" customHeight="1">
      <c r="A284" s="5"/>
      <c r="B284" s="6"/>
      <c r="C284" s="5"/>
      <c r="D284" s="7"/>
      <c r="E284" s="8"/>
      <c r="F284" s="31"/>
      <c r="G284" s="29"/>
      <c r="H284" s="29"/>
      <c r="I284" s="29"/>
      <c r="J284" s="29"/>
      <c r="K284" s="29"/>
      <c r="L284" s="29"/>
      <c r="M284" s="29"/>
      <c r="N284" s="29"/>
      <c r="O284" s="29"/>
    </row>
    <row r="285" spans="1:6" ht="25.5" customHeight="1">
      <c r="A285" s="5"/>
      <c r="B285" s="6"/>
      <c r="C285" s="65" t="s">
        <v>159</v>
      </c>
      <c r="D285" s="58"/>
      <c r="E285" s="59"/>
      <c r="F285" s="59"/>
    </row>
    <row r="286" spans="1:6" ht="12.75">
      <c r="A286" s="5"/>
      <c r="B286" s="6"/>
      <c r="D286" s="60"/>
      <c r="E286" s="61" t="s">
        <v>198</v>
      </c>
      <c r="F286" s="61"/>
    </row>
    <row r="287" spans="1:6" ht="12.75">
      <c r="A287" s="5"/>
      <c r="B287" s="6"/>
      <c r="C287" s="7"/>
      <c r="D287" s="7"/>
      <c r="E287" s="8"/>
      <c r="F287" s="8"/>
    </row>
  </sheetData>
  <sheetProtection password="B103" sheet="1"/>
  <mergeCells count="40">
    <mergeCell ref="A274:E274"/>
    <mergeCell ref="A275:E275"/>
    <mergeCell ref="A276:E276"/>
    <mergeCell ref="A283:E283"/>
    <mergeCell ref="A277:E277"/>
    <mergeCell ref="A278:E278"/>
    <mergeCell ref="A279:E279"/>
    <mergeCell ref="A280:E280"/>
    <mergeCell ref="A281:E281"/>
    <mergeCell ref="A282:E282"/>
    <mergeCell ref="A239:F239"/>
    <mergeCell ref="A268:E268"/>
    <mergeCell ref="A270:F270"/>
    <mergeCell ref="A271:E271"/>
    <mergeCell ref="A272:E272"/>
    <mergeCell ref="A273:E273"/>
    <mergeCell ref="A198:F198"/>
    <mergeCell ref="A208:E208"/>
    <mergeCell ref="A210:F210"/>
    <mergeCell ref="A219:E219"/>
    <mergeCell ref="A221:F221"/>
    <mergeCell ref="A237:E237"/>
    <mergeCell ref="A145:E145"/>
    <mergeCell ref="A147:F147"/>
    <mergeCell ref="A173:E173"/>
    <mergeCell ref="A175:F175"/>
    <mergeCell ref="A195:E195"/>
    <mergeCell ref="A197:F197"/>
    <mergeCell ref="A42:E42"/>
    <mergeCell ref="A44:F44"/>
    <mergeCell ref="A46:F46"/>
    <mergeCell ref="A65:F65"/>
    <mergeCell ref="A80:E80"/>
    <mergeCell ref="A82:F82"/>
    <mergeCell ref="A1:F1"/>
    <mergeCell ref="A3:F3"/>
    <mergeCell ref="A4:F4"/>
    <mergeCell ref="A6:F6"/>
    <mergeCell ref="A16:E16"/>
    <mergeCell ref="A18:F18"/>
  </mergeCells>
  <printOptions/>
  <pageMargins left="0.7874015748031497" right="0.3937007874015748" top="0.47" bottom="0.36" header="0.1968503937007874" footer="0.1968503937007874"/>
  <pageSetup horizontalDpi="600" verticalDpi="600" orientation="portrait" paperSize="9" scale="94" r:id="rId1"/>
  <rowBreaks count="5" manualBreakCount="5">
    <brk id="42" max="5" man="1"/>
    <brk id="77" max="5" man="1"/>
    <brk id="155" max="5" man="1"/>
    <brk id="185" max="5" man="1"/>
    <brk id="2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krstin-brezac</dc:creator>
  <cp:keywords/>
  <dc:description/>
  <cp:lastModifiedBy>Marko Miletić</cp:lastModifiedBy>
  <cp:lastPrinted>2023-03-13T13:13:20Z</cp:lastPrinted>
  <dcterms:created xsi:type="dcterms:W3CDTF">2005-05-06T12:24:21Z</dcterms:created>
  <dcterms:modified xsi:type="dcterms:W3CDTF">2023-03-22T08:22:09Z</dcterms:modified>
  <cp:category/>
  <cp:version/>
  <cp:contentType/>
  <cp:contentStatus/>
</cp:coreProperties>
</file>