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20\2. REBALANS ZA 2020. GODINU\ZA OBJAVU\"/>
    </mc:Choice>
  </mc:AlternateContent>
  <bookViews>
    <workbookView xWindow="0" yWindow="180" windowWidth="13800" windowHeight="393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List1!$D$3:$D$115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56" i="1" l="1"/>
  <c r="M56" i="1"/>
  <c r="L91" i="1" l="1"/>
  <c r="M91" i="1"/>
  <c r="K91" i="1"/>
  <c r="L76" i="1"/>
  <c r="M76" i="1"/>
  <c r="K76" i="1"/>
  <c r="L58" i="1"/>
  <c r="M58" i="1"/>
  <c r="K58" i="1"/>
  <c r="L44" i="1"/>
  <c r="M44" i="1"/>
  <c r="K44" i="1"/>
  <c r="K81" i="1" l="1"/>
  <c r="L40" i="1" l="1"/>
  <c r="M40" i="1"/>
  <c r="K40" i="1"/>
  <c r="L88" i="1" l="1"/>
  <c r="M88" i="1"/>
  <c r="K88" i="1"/>
  <c r="L70" i="1" l="1"/>
  <c r="M70" i="1"/>
  <c r="K70" i="1"/>
  <c r="M81" i="1" l="1"/>
  <c r="L81" i="1"/>
  <c r="L17" i="1" l="1"/>
  <c r="M17" i="1"/>
  <c r="K17" i="1"/>
  <c r="L9" i="1"/>
  <c r="M9" i="1"/>
  <c r="K9" i="1"/>
  <c r="K95" i="1" l="1"/>
  <c r="K97" i="1"/>
  <c r="K101" i="1"/>
  <c r="K103" i="1"/>
  <c r="M103" i="1" l="1"/>
  <c r="L103" i="1"/>
  <c r="K23" i="1" l="1"/>
  <c r="L23" i="1"/>
  <c r="K27" i="1"/>
  <c r="L27" i="1"/>
  <c r="K33" i="1"/>
  <c r="L33" i="1"/>
  <c r="K36" i="1"/>
  <c r="L36" i="1"/>
  <c r="K38" i="1"/>
  <c r="L38" i="1"/>
  <c r="K47" i="1"/>
  <c r="L47" i="1"/>
  <c r="K49" i="1"/>
  <c r="L49" i="1"/>
  <c r="K54" i="1"/>
  <c r="L54" i="1"/>
  <c r="K56" i="1"/>
  <c r="M54" i="1"/>
  <c r="L105" i="1" l="1"/>
  <c r="M105" i="1"/>
  <c r="K68" i="1" l="1"/>
  <c r="L68" i="1"/>
  <c r="M68" i="1"/>
  <c r="L95" i="1"/>
  <c r="M95" i="1"/>
  <c r="L97" i="1"/>
  <c r="M97" i="1"/>
  <c r="L101" i="1"/>
  <c r="M101" i="1"/>
  <c r="K105" i="1"/>
  <c r="L107" i="1" l="1"/>
  <c r="K107" i="1"/>
  <c r="M49" i="1"/>
  <c r="M47" i="1"/>
  <c r="M38" i="1"/>
  <c r="M36" i="1"/>
  <c r="M33" i="1"/>
  <c r="M27" i="1"/>
  <c r="M23" i="1"/>
  <c r="M107" i="1" l="1"/>
</calcChain>
</file>

<file path=xl/sharedStrings.xml><?xml version="1.0" encoding="utf-8"?>
<sst xmlns="http://schemas.openxmlformats.org/spreadsheetml/2006/main" count="582" uniqueCount="462">
  <si>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</si>
  <si>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</si>
  <si>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</si>
  <si>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</si>
  <si>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</si>
  <si>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</si>
  <si>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</si>
  <si>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</si>
  <si>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</si>
  <si>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</si>
  <si>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</si>
  <si>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</si>
  <si>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</si>
  <si>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</si>
  <si>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</si>
  <si>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</si>
  <si>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</si>
  <si>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</si>
  <si>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</si>
  <si>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</si>
  <si>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</si>
  <si>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</si>
  <si>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</si>
  <si>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</si>
  <si>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</si>
  <si>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</si>
  <si>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</si>
  <si>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</si>
  <si>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</si>
  <si>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</si>
  <si>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</si>
  <si>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</si>
  <si>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</si>
  <si>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</si>
  <si>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</si>
  <si>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</si>
  <si>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</si>
  <si>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</si>
  <si>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</si>
  <si>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</si>
  <si>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</si>
  <si>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</si>
  <si>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</si>
  <si>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</si>
  <si>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</si>
  <si>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</si>
  <si>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</si>
  <si>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</si>
  <si>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</si>
  <si>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</si>
  <si>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</si>
  <si>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</si>
  <si>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</si>
  <si>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</si>
  <si>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</si>
  <si>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</si>
  <si>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</si>
  <si>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</si>
  <si>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</si>
  <si>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</si>
  <si>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</si>
  <si>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</si>
  <si>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</si>
  <si>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</si>
  <si>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</si>
  <si>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</si>
  <si>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</si>
  <si>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</si>
  <si>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</si>
  <si>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</si>
  <si>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</si>
  <si>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</si>
  <si>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</si>
  <si>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</si>
  <si>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</si>
  <si>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</si>
  <si>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</si>
  <si>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</si>
  <si>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</si>
  <si>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</si>
  <si>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</si>
  <si>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</si>
  <si>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</si>
  <si>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</si>
  <si>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</si>
  <si>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</si>
  <si>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</si>
  <si>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</si>
  <si>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</si>
  <si>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</si>
  <si>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</si>
  <si>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</si>
  <si>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</si>
  <si>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</si>
  <si>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</si>
  <si>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</si>
  <si>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</si>
  <si>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</si>
  <si>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</si>
  <si>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</si>
  <si>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</si>
  <si>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</si>
  <si>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</si>
  <si>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</si>
  <si>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</si>
  <si>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</si>
  <si>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</si>
  <si>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</si>
  <si>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</si>
  <si>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</si>
  <si>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</si>
  <si>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</si>
  <si>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</si>
  <si>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</si>
  <si>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</si>
  <si>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</si>
  <si>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</si>
  <si>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</si>
  <si>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</si>
  <si>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</si>
  <si>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</si>
  <si>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</si>
  <si>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</si>
  <si>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</si>
  <si>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</si>
  <si>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</si>
  <si>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</si>
  <si>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</si>
  <si>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</si>
  <si>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</si>
  <si>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</si>
  <si>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</si>
  <si>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</si>
  <si>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</si>
  <si>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</si>
  <si>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</si>
  <si>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</si>
  <si>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</si>
  <si>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</si>
  <si>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</si>
  <si>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</si>
  <si>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</si>
  <si>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</si>
  <si>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</si>
  <si>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</si>
  <si>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</si>
  <si>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</si>
  <si>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</si>
  <si>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</si>
  <si>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</si>
  <si>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</si>
  <si>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</si>
  <si>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</si>
  <si>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</si>
  <si>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</si>
  <si>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</si>
  <si>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</si>
  <si>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</si>
  <si>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</si>
  <si>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</si>
  <si>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</si>
  <si>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</si>
  <si>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</si>
  <si>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</si>
  <si>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</si>
  <si>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</si>
  <si>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</si>
  <si>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</si>
  <si>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</si>
  <si>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</si>
  <si>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</si>
  <si>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</si>
  <si>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</si>
  <si>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</si>
  <si>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</si>
  <si>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</si>
  <si>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</si>
  <si>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</si>
  <si>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</si>
  <si>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</si>
  <si>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</si>
  <si>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</si>
  <si>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</si>
  <si>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</si>
  <si>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</si>
  <si>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</si>
  <si>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</si>
  <si>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</si>
  <si>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</si>
  <si>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</si>
  <si>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</si>
  <si>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</si>
  <si>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</si>
  <si>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</si>
  <si>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</si>
  <si>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</si>
  <si>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</si>
  <si>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</si>
  <si>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</si>
  <si>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</si>
  <si>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</si>
  <si>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</si>
  <si>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</si>
  <si>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</si>
  <si>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</si>
  <si>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</si>
  <si>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</si>
  <si>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</si>
  <si>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</si>
  <si>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</si>
  <si>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</si>
  <si>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</si>
  <si>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</si>
  <si>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</si>
  <si>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</si>
  <si>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</si>
  <si>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</si>
  <si>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</si>
  <si>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</si>
  <si>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</si>
  <si>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</si>
  <si>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</si>
  <si>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</si>
  <si>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</si>
  <si>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</si>
  <si>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</si>
  <si>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</si>
  <si>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</si>
  <si>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</si>
  <si>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</si>
  <si>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</si>
  <si>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</si>
  <si>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</si>
  <si>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</si>
  <si>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</si>
  <si>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</si>
  <si>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</si>
  <si>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</si>
  <si>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</si>
  <si>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</si>
  <si>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</si>
  <si>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</si>
  <si>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</si>
  <si>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</si>
  <si>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</si>
  <si>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</si>
  <si>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</si>
  <si>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</si>
  <si>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</si>
  <si>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</si>
  <si>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</si>
  <si>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</si>
  <si>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</si>
  <si>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</si>
  <si>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</si>
  <si>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</si>
  <si>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</si>
  <si>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</si>
  <si>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</si>
  <si>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</si>
  <si>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</si>
  <si>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 xml:space="preserve"> izgrađeni vodovodni ogranaci tijekom godine-vodovodni ogranci</t>
  </si>
  <si>
    <t>Voditelj Odsjeka za proračun, financije i računovodstvo</t>
  </si>
  <si>
    <t>A211101</t>
  </si>
  <si>
    <t>A211102</t>
  </si>
  <si>
    <t>A211103</t>
  </si>
  <si>
    <t>Izgradnja i opremanje školskih objekata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</si>
  <si>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</si>
  <si>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</si>
  <si>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</si>
  <si>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</si>
  <si>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</si>
  <si>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</si>
  <si>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</si>
  <si>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</si>
  <si>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</si>
  <si>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</si>
  <si>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</si>
  <si>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</si>
  <si>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</si>
  <si>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</si>
  <si>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Ciljana vrijednost 2021.</t>
  </si>
  <si>
    <t>sufinanciranje izgradnje nove škole Marinići-otplata kredita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</si>
  <si>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</si>
  <si>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</si>
  <si>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</si>
  <si>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</si>
  <si>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</si>
  <si>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</si>
  <si>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</si>
  <si>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</si>
  <si>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broj osoba stručnjaka koji su prošli edukaciju, broj nezaposlenih osoba-korisnika koji su završili str.osposoblj. I broj osoba-korisnika ZMN koji su pohađali radionice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</si>
  <si>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</si>
  <si>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</si>
  <si>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</si>
  <si>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</si>
  <si>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3.119.000 kuna</t>
  </si>
  <si>
    <t>3.203.000 kuna</t>
  </si>
  <si>
    <t>broj požara u tekućoj godini (ne odnosi se na objekte)/kupljeno novo vatrogasno vozilo</t>
  </si>
  <si>
    <t>K211004</t>
  </si>
  <si>
    <t>zadovoljavajuća razina opremljenosti sredstvima za rad</t>
  </si>
  <si>
    <t>Javne potrebe u području socijalne, zdravstvene i obiteljske skrbi</t>
  </si>
  <si>
    <t xml:space="preserve">površina otkupljenog zemljišta </t>
  </si>
  <si>
    <t>izgradnja igrališta uz OŠ Marinići</t>
  </si>
  <si>
    <t>1.1.12.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</si>
  <si>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</si>
  <si>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</si>
  <si>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</si>
  <si>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</si>
  <si>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</si>
  <si>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1.7.7.</t>
  </si>
  <si>
    <t>0/19/13/0%</t>
  </si>
  <si>
    <t>broj ukupnih rasvjetnih tijela na području Općine i nabavljena prigodna iluminacija</t>
  </si>
  <si>
    <t>K401102</t>
  </si>
  <si>
    <t>Radna zona Marinići</t>
  </si>
  <si>
    <t>2.1.6.</t>
  </si>
  <si>
    <t>Polazna vrijednost 2019.</t>
  </si>
  <si>
    <t>Ciljana vrijednost 2022.</t>
  </si>
  <si>
    <t>Plan 2020.</t>
  </si>
  <si>
    <t>Projekcija 2022.</t>
  </si>
  <si>
    <t>170/150/930/15</t>
  </si>
  <si>
    <t>180/150/930/15</t>
  </si>
  <si>
    <t>izgrađeno parkiralište uz novu OŠ Marinići</t>
  </si>
  <si>
    <t>broj ispunjenih zahtjeva, broj odličnih učenika,zadovoljenje potreba za novim udžbenicima, broj pomoćnika u nastavi</t>
  </si>
  <si>
    <t>129/100</t>
  </si>
  <si>
    <t>dovršetak izgradnje i opremanja Zavičajne kuće zvončara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</si>
  <si>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</t>
  </si>
  <si>
    <t>16/100/6,76/11/3/30</t>
  </si>
  <si>
    <t>K217101</t>
  </si>
  <si>
    <t>Izgradnja i opremanje objekata socijalne, zdravstvene i obiteljske skrbi</t>
  </si>
  <si>
    <t>T217106</t>
  </si>
  <si>
    <t>1.7.8.</t>
  </si>
  <si>
    <t>1.7.9.</t>
  </si>
  <si>
    <t>broj organiziranih tjedana zdravlja</t>
  </si>
  <si>
    <t>Projekt Od prevencije do zdravlja</t>
  </si>
  <si>
    <t>2/14</t>
  </si>
  <si>
    <t>2/17</t>
  </si>
  <si>
    <t>355/22.500/16</t>
  </si>
  <si>
    <t>420/27.000/17</t>
  </si>
  <si>
    <t>430/28.000/18</t>
  </si>
  <si>
    <t>osiguranje redovnog rada dječjeg vrtića i ispunjavanje svih obaveza/broj korisnika predškolskog odgoja i obrazovanja u Dječjem vrtiću Viškovo</t>
  </si>
  <si>
    <t>100%/262</t>
  </si>
  <si>
    <t>povećanje efikasnosti i kvalitete rješavanja problematike iz područja komunalnog sustava/broj aktivnosti održavanja GIS-a ažurnim/korištenje baze PGŽ/ažuriran GIS javne rasvjete na području Općine Viškovo na godišnjoj razini</t>
  </si>
  <si>
    <t>1.700.000/89,61 =18.971,10 kn/km</t>
  </si>
  <si>
    <t>871.000/2495 RT=349,10</t>
  </si>
  <si>
    <t>1.981.000/15.480=127,97</t>
  </si>
  <si>
    <t>2.101.000/18.500=113,57</t>
  </si>
  <si>
    <t>2.101.000/19.000=110,58</t>
  </si>
  <si>
    <t>493.000/20.915=23,57</t>
  </si>
  <si>
    <t>578.000/24.010=24,07</t>
  </si>
  <si>
    <t>583.000/24.010=24,28</t>
  </si>
  <si>
    <t>izvršavanje poslova iz djelokruga rada/broj obavljenih mjera DDD na godišnjoj razini/postotak ulovljenih mačaka i pasa lutalica, uklonjenih lešina po prijavama i potrebama, broj steriliziranih i kastriranih mačaka</t>
  </si>
  <si>
    <t>100%/1/100%/0</t>
  </si>
  <si>
    <t>100%/2/100%/40</t>
  </si>
  <si>
    <t>3.192.000 kuna</t>
  </si>
  <si>
    <t>0/887.500 kn</t>
  </si>
  <si>
    <t>0/667.000 kn</t>
  </si>
  <si>
    <t>broj provedenih vježbi osposobljavanja/broj aktivnih pripadnika/broj aktivnih povjerenika i zamjenika, te koordinatora/izrađen dokument</t>
  </si>
  <si>
    <r>
      <t>350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</si>
  <si>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r>
      <t>700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</si>
  <si>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2495/0</t>
  </si>
  <si>
    <t>2545/1</t>
  </si>
  <si>
    <t>2560/1</t>
  </si>
  <si>
    <t>0 kom/100%/0%/0 kom/0 kom/0/10%</t>
  </si>
  <si>
    <t>2 kom/100%/100%/1 kom/2 kom/1/100%</t>
  </si>
  <si>
    <t>gotovost projekta za cestu, platoe i parkirališta RZ Marišćina/gotovost projekta za Poduzetnički inkubator ReUse centar</t>
  </si>
  <si>
    <t>0%/0%</t>
  </si>
  <si>
    <t>100%/0%</t>
  </si>
  <si>
    <t>100%/100%</t>
  </si>
  <si>
    <t>Odgovornost za provedbu mjere - Odlukom o izvršavanju Proračuna Općine Viškovo za 2020. godinu utvrđena je veza s organizacijskom klasifikacijom</t>
  </si>
  <si>
    <t>0/0/0%/0%/0%/80%/30%/30%</t>
  </si>
  <si>
    <t>1/1/0%/0%/90%/100%/100%/100%</t>
  </si>
  <si>
    <t>1/0/100%/100%/100%/100%/100%/100%</t>
  </si>
  <si>
    <t>98%/0%/40%/0%/0%/0/0%</t>
  </si>
  <si>
    <t>100%/0%/100%/100%/100%/1/100%</t>
  </si>
  <si>
    <t>100%/5%/100%/100%/100%/0/100%</t>
  </si>
  <si>
    <t>100%/100%/100%/100%/100%/0/100%</t>
  </si>
  <si>
    <t>broj novoupisanih nerazvrstanih cesta god./provedena katastarska izmjera na području KO Marinići i KO Srdoči/gotovost  prostornih planova nižeg reda po godini/registar komunalne infrastrukture ažuriran na godišnjoj razini/gotovost drugih izmjena i dopuna prost.plana uređenja Općine/izrađeno izvješće o stanju u prostoru i usvojeno na Vijeću/izrađena analiza javne i druš.infrastr.</t>
  </si>
  <si>
    <t>0/65%/0/0%/65%/0%/0%</t>
  </si>
  <si>
    <t>2/100%/4/1/100%/100%/100%</t>
  </si>
  <si>
    <t>2/100%/2/1/100%/100%/100%</t>
  </si>
  <si>
    <t>1/50/15/100%</t>
  </si>
  <si>
    <r>
      <t>1.500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</si>
  <si>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t>100%/700 m2/2.000 m2 god./8/60%/2/2/0,8 km/89,33 km/0 km god./1 kom god./1  kom god./1 kom god./2 kom god./2 km god./100%</t>
  </si>
  <si>
    <t>100%/1.800 m2/2.000 m2 god./8/100%/2/2/0 km god./89,33 km/1,5 km god./0 kom god./0 kom god./0 kom god./0kom god./0 kom god./100%</t>
  </si>
  <si>
    <t>2 kom/100%/100%/0 kom/1 kom/1/100%</t>
  </si>
  <si>
    <t>7</t>
  </si>
  <si>
    <t>5</t>
  </si>
  <si>
    <t>gotovost  projekta  za cestu RZ Marinići-Trtni/gotovost prometnog rješenja RZ Marinići</t>
  </si>
  <si>
    <t>25%/0%</t>
  </si>
  <si>
    <t>2. izmjene i dopune Plana razvojnih programa Općine Viškovo za razdoblje od 2020. do 2021. godine stupaju na snagu prvog dana od dana objave u "Službenim novinama Općine Viškovo".</t>
  </si>
  <si>
    <t>Plan razvojnih programa Općine Viškovo za razdoblje od 2020. do 2022. godine ("Službene novine Općine Viškovo", broj 21/19. i 8/20.) mijenja se i izmijenjen sadrži:</t>
  </si>
  <si>
    <t>2. IZMJENE I DOPUNE PLANA RAZVOJNIH PROGRAMA OPĆINE VIŠKOVO ZA RAZDOBLJE OD 2020. DO 2022. GODINE</t>
  </si>
  <si>
    <t>A461013</t>
  </si>
  <si>
    <t>izvršeni potrebni popravci na unutarnjem i vanjskom prostoru vrtića/postavljanje nove sprave, uređene postojeće površine i postavljena umjetna trava, dodatne ograde i sl./izvr.dvorišnog objekta novog vrtića i jaslica/izvr.rad.na izgrad.pristupnog puta za novi DV/izvršeni radovi na područnom DV/gotovost dokument.za novi vrtić i jaslice/gotovost dokumentacije za dvorišni objekt novog DV/gotovost dok.za pristupni put novom DV</t>
  </si>
  <si>
    <t>1/1/100%/0%/100%/100%/100%/100%</t>
  </si>
  <si>
    <t>150/155/930/10</t>
  </si>
  <si>
    <t>167/100</t>
  </si>
  <si>
    <t>rekonstrukcija ulaza Doma Marinići -gotovost projekta/ugr.novi sustav grijanja IMR/prijava proj.na natječja EU-energ.obnova Doma Marinići/gotovost projekta za uređenje Doma hrvatskih branitelja</t>
  </si>
  <si>
    <t>40%/0/0/0%</t>
  </si>
  <si>
    <t>100%/1/1/100%</t>
  </si>
  <si>
    <t>100%/0/0/100%</t>
  </si>
  <si>
    <t>gotovost projekta-rekonstr.BK Marinići/gotovost radova-rekonstrukc.i dogradnja objekta NK Halubjan/nabav.potrebna oprema za pomoćno igral.NK Halubjan/got.radova objekta boćališta Marinići/izvr.popravci na krovu sport.dvorane OŠ Sv.Matej/nabava opreme za sport.dvoranu OŠ/gotovost projekta-atletska staza NK Halubjan</t>
  </si>
  <si>
    <t>4/25/1</t>
  </si>
  <si>
    <t>broj nezaposlenih žena koje su zaposlene na ovom programu</t>
  </si>
  <si>
    <t>broj poklon bonova osobama starije životne dobi/broj osoba starije životne dobi smještenih u ustanovama za starije i nemoćne/broj osoba starijih od 65 koji su primili jednokratnu novčanu pomoć</t>
  </si>
  <si>
    <t>880/0/800</t>
  </si>
  <si>
    <t>890/1/800</t>
  </si>
  <si>
    <t>880/1000</t>
  </si>
  <si>
    <t>16/100%/6,76/11/3/30</t>
  </si>
  <si>
    <t>21/100/6,76/9/2/30</t>
  </si>
  <si>
    <t>gotovost projekta-Centar za rehabilitaciju/uređenje prostora za mlade u Saršonima</t>
  </si>
  <si>
    <t>15%/0%</t>
  </si>
  <si>
    <t>2/20</t>
  </si>
  <si>
    <t>330/14.300/6</t>
  </si>
  <si>
    <t>2/70%/3/1/100%/100%/100%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</si>
  <si>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travnjak/uređenje i opremanje ureda općinske uprave u DHB/uređenje i opremanje pedijatrijske ordinacije u suterenu Doma Marinići</t>
    </r>
  </si>
  <si>
    <r>
      <t>66,46kn/m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/0/0%/0%</t>
    </r>
  </si>
  <si>
    <r>
      <t>84,88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/43,90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</si>
  <si>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r>
      <t>77,44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/67,07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</si>
  <si>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r>
      <t>77,44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/64,63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</si>
  <si>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2.160.000/89,67=24.088,32 kn/km</t>
  </si>
  <si>
    <t>1.700.000/89,67=18.958,40 kn/km</t>
  </si>
  <si>
    <t>1.450.000/2618 RT=553,86</t>
  </si>
  <si>
    <t>1.060.000/2643 RT=401,06</t>
  </si>
  <si>
    <t>1.080.000/2668 RT=404,80</t>
  </si>
  <si>
    <t>2.254.000/17.500=128,80</t>
  </si>
  <si>
    <t>592.000/20.915=28,31</t>
  </si>
  <si>
    <t>4.007.000 kuna</t>
  </si>
  <si>
    <t>redovan rad Reciklažnog dvorišta/dodijeljeni komposteri građanima/isplaćen vlastiti udio za sufinanciranje izgradnje  sortirnice/isporučena oprema od strane FZOEU-isplaćen udio Općine Viškovo</t>
  </si>
  <si>
    <t>0%/0/0 kn/0%</t>
  </si>
  <si>
    <t>100%/85/124.000 kn/100%</t>
  </si>
  <si>
    <t>100%/85/289.000 kn/100%</t>
  </si>
  <si>
    <t>100%/85/0 kn/100%</t>
  </si>
  <si>
    <t>broj uklonjenih tehnički neispravnih vozila  i sl.  objekata sa javnih površina godišnje/količina sakupljenog otpada u godini/izrađen plan poboljšanja kvalitete zraka/izvršeno mjerenje kvalitet zraka - Pogled</t>
  </si>
  <si>
    <t>0/0 m3/0%/0%</t>
  </si>
  <si>
    <t>10/110 m3/100%/100%</t>
  </si>
  <si>
    <t>10/100m3/100%/100%</t>
  </si>
  <si>
    <t>0/90 m3/100%/100%</t>
  </si>
  <si>
    <t>0/656.000 kn</t>
  </si>
  <si>
    <t>postotak od kupljenog zemljišta za cestu Trampi-Marinići/postotak od kupljenog zemljišta za prometne objekte/površina asfaltiranih prometnica tijekom godine/broj izgrađenih upojnih bunara i potpornih zidova/dovršetak izgradnje oborinskog kolektora Marinići/ broj izrađenih prometnih rješenja tijekom godine/broj realiziranih prometnih rješenja/duljina rekonstruiranih nerazvrstanih cesta/povećanje duljine nerazvrstanih cesta/ povećanje duljine rekonstruiranih županijskih prometnica/rekonstruirano raskrižje/gotovost projekta za parkiral.i garaže/gotovost projekta po fazama za rekonstrukciju ili izgradnju raskrižja/gotovost projekta po fazama za rekonstr. ili izgradnju nerazvrstanih cesta/gotovost projekta po fazama za rekonstrukciju ili igradnju županijskih cesta/izvedeno novo prometno rješenje oko zgrade Općine</t>
  </si>
  <si>
    <t>98%/0 m2/0m2 god./0/0%/0/0/0 kom/89,33 km/0 km god./0 kom god./0 kom god./0 kom god./0 kom god./0 kom god./0%</t>
  </si>
  <si>
    <t>100%/1.000 m2/732 m2 god./3/0%/25/9/0,085 km/89,71 km/1 km god./0 kom god./3 kom god./2 kom god./5 kom god./4 kom god./100%</t>
  </si>
  <si>
    <t>2528/1</t>
  </si>
  <si>
    <t>nabavljena nova autobusna čekaonica u tekućoj godini/nabavljena i postavljena komunalna oprema u tekućoj godini/gotovost građevine-JP Marinići/hortikulturno uređenje raskrižja i javnih površina god./uređeno dječje igralište, sportsko igralište, rekreacijska zona/izrađena projektna dokumentacija/gotovost projekta - nathodnik škola-Općina</t>
  </si>
  <si>
    <t>3 kom/100%/100%/1 kom/3 kom/3/100%</t>
  </si>
  <si>
    <t>izvedeni radovi na uređenju 3.faze - grobna mjesta /dovršetak izgradnje-niše</t>
  </si>
  <si>
    <t>204/0</t>
  </si>
  <si>
    <t>347/120</t>
  </si>
  <si>
    <t>25%/100%</t>
  </si>
  <si>
    <t>100%/257</t>
  </si>
  <si>
    <t xml:space="preserve">Voditelj Odsjeka za upravljanje i održavanje komunalne infrastrukture, javnih i društvenih objekata, zaštitu okoliša, gospodarenje otpadom i poslove komunalnih djelatnosti </t>
  </si>
  <si>
    <t>Voditelj Odsjeka za upravljanje i održavanje komunalne infrastrukture, javnih i društvenih objekata, zaštitu okoliša, gospodarenje otpadom i poslove komunalnih djelatnosti /Voditelj Odsjeka ureda načelnika</t>
  </si>
  <si>
    <t xml:space="preserve">Voditelj Odsjeka za planiranje i razvoj prostora, izgradnju komunalne infrastrukture i objekata javne i društvene namjene, EU projekte i javnu nabavu </t>
  </si>
  <si>
    <t xml:space="preserve">Voditelj Odsjeka za planiranje i razvoj prostora, izgradnju komunalne infrastrukture i objekata javne i društvene namjene, EU projekte i javnu nabavu / Voditelj Odsjeka za upravljanje i održavanje komunalne infrastrukture, javnih i društvenih objekata, zaštitu okoliša, gospodarenje otpadom i poslove komunalnih djelatnosti </t>
  </si>
  <si>
    <t>Sukladno odredbama članka 33. i 34. Zakona o proračunu ("Narodne novine", broj 87/08., 136/12. i 15/15.) te na temelju članka 34. Statuta Općine Viškovo ("Službene novine Općine Viškovo", broj 3/18. i 2/20.) Općinsko vijeće Općine Viškovo, na 44. sjednici održanoj 17. prosinca 2020. godine, donijelo je</t>
  </si>
  <si>
    <t>KLASA:021-04/20-01/11</t>
  </si>
  <si>
    <t>URBROJ: 2170-09-04/04-20-34</t>
  </si>
  <si>
    <t>VIŠKOVO, 17. prosinca 2020. godine</t>
  </si>
  <si>
    <t xml:space="preserve"> Predsjednica:</t>
  </si>
  <si>
    <t xml:space="preserve"> - 2 -</t>
  </si>
  <si>
    <t xml:space="preserve">    Ksenija Žauhar, mag. paed.,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</si>
</sst>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20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9" fontId="2" fillId="0" borderId="2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4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3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4" fillId="0" borderId="3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89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21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6"/>
  <sheetViews>
    <sheetView tabSelected="1" topLeftCell="U98" zoomScale="73" zoomScaleNormal="73" workbookViewId="0">
      <selection activeCell="Z118" sqref="Z118"/>
    </sheetView>
  </sheetViews>
  <sheetFormatPr defaultColWidth="9.140625" defaultRowHeight="15" x14ac:dyDescent="0.25"/>
  <cols>
    <col min="1" max="1" width="0" style="1" hidden="1" customWidth="1"/>
    <col min="2" max="2" width="8" style="41" customWidth="1"/>
    <col min="3" max="3" width="12.5703125" style="41" customWidth="1"/>
    <col min="4" max="4" width="10.28515625" style="112" customWidth="1"/>
    <col min="5" max="9" width="9.140625" style="112"/>
    <col min="10" max="10" width="16" style="112" customWidth="1"/>
    <col min="11" max="13" width="15" style="62" customWidth="1"/>
    <col min="14" max="14" width="9.140625" style="20" customWidth="1"/>
    <col min="15" max="19" width="9.140625" style="112" customWidth="1"/>
    <col min="20" max="20" width="22.7109375" style="112" customWidth="1"/>
    <col min="21" max="21" width="23.7109375" style="112" customWidth="1"/>
    <col min="22" max="22" width="27.7109375" style="2" customWidth="1"/>
    <col min="23" max="23" width="28.28515625" style="2" customWidth="1"/>
    <col min="24" max="25" width="27.7109375" style="2" customWidth="1"/>
    <col min="26" max="26" width="69" style="41" bestFit="1" customWidth="1"/>
    <col min="27" max="28" width="9.140625" style="1"/>
    <col min="29" max="31" width="15.7109375" style="1" customWidth="1"/>
    <col min="32" max="16384" width="9.140625" style="1"/>
  </cols>
  <sheetData>
    <row r="1" spans="1:55" ht="46.15" customHeight="1" x14ac:dyDescent="0.25">
      <c r="B1" s="274" t="s">
        <v>455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55" ht="7.15" customHeight="1" x14ac:dyDescent="0.25"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5"/>
      <c r="M2" s="275"/>
      <c r="N2" s="276"/>
      <c r="O2" s="269"/>
      <c r="P2" s="269"/>
      <c r="Q2" s="269"/>
      <c r="R2" s="269"/>
      <c r="S2" s="269"/>
      <c r="T2" s="269"/>
      <c r="U2" s="269"/>
      <c r="V2" s="273"/>
      <c r="W2" s="273"/>
      <c r="X2" s="273"/>
      <c r="Y2" s="273"/>
      <c r="Z2" s="269"/>
    </row>
    <row r="3" spans="1:55" ht="35.450000000000003" customHeight="1" x14ac:dyDescent="0.25">
      <c r="B3" s="245" t="s">
        <v>392</v>
      </c>
      <c r="C3" s="245"/>
      <c r="D3" s="245"/>
      <c r="E3" s="245"/>
      <c r="F3" s="245"/>
      <c r="G3" s="245"/>
      <c r="H3" s="245"/>
      <c r="I3" s="245"/>
      <c r="J3" s="245"/>
      <c r="K3" s="245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55" ht="7.15" customHeight="1" x14ac:dyDescent="0.25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</row>
    <row r="5" spans="1:55" ht="4.9000000000000004" customHeight="1" x14ac:dyDescent="0.25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</row>
    <row r="6" spans="1:55" ht="15" customHeight="1" x14ac:dyDescent="0.25">
      <c r="B6" s="272" t="s">
        <v>175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">
      <c r="B7" s="278" t="s">
        <v>391</v>
      </c>
      <c r="C7" s="278"/>
      <c r="D7" s="278"/>
      <c r="E7" s="278"/>
      <c r="F7" s="278"/>
      <c r="G7" s="278"/>
      <c r="H7" s="278"/>
      <c r="I7" s="278"/>
      <c r="J7" s="278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">
      <c r="B8" s="10"/>
      <c r="C8" s="10" t="s">
        <v>105</v>
      </c>
      <c r="D8" s="60" t="s">
        <v>18</v>
      </c>
      <c r="E8" s="254" t="s">
        <v>112</v>
      </c>
      <c r="F8" s="255"/>
      <c r="G8" s="255"/>
      <c r="H8" s="255"/>
      <c r="I8" s="255"/>
      <c r="J8" s="255"/>
      <c r="K8" s="8" t="s">
        <v>318</v>
      </c>
      <c r="L8" s="8" t="s">
        <v>280</v>
      </c>
      <c r="M8" s="8" t="s">
        <v>319</v>
      </c>
      <c r="N8" s="256" t="s">
        <v>153</v>
      </c>
      <c r="O8" s="255"/>
      <c r="P8" s="255"/>
      <c r="Q8" s="255"/>
      <c r="R8" s="255"/>
      <c r="S8" s="255"/>
      <c r="T8" s="255"/>
      <c r="U8" s="255"/>
      <c r="V8" s="10" t="s">
        <v>316</v>
      </c>
      <c r="W8" s="10" t="s">
        <v>208</v>
      </c>
      <c r="X8" s="69" t="s">
        <v>281</v>
      </c>
      <c r="Y8" s="10" t="s">
        <v>317</v>
      </c>
      <c r="Z8" s="9" t="s">
        <v>369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25">
      <c r="A9" s="3"/>
      <c r="B9" s="199" t="s">
        <v>106</v>
      </c>
      <c r="C9" s="301" t="s">
        <v>107</v>
      </c>
      <c r="D9" s="287" t="s">
        <v>252</v>
      </c>
      <c r="E9" s="114" t="s">
        <v>211</v>
      </c>
      <c r="F9" s="15"/>
      <c r="G9" s="15"/>
      <c r="H9" s="15"/>
      <c r="I9" s="15"/>
      <c r="J9" s="15"/>
      <c r="K9" s="16">
        <f>SUM(K10:K16)</f>
        <v>24054500</v>
      </c>
      <c r="L9" s="16">
        <f>SUM(L10:L16)</f>
        <v>16857500</v>
      </c>
      <c r="M9" s="282">
        <f>SUM(M10:M16)</f>
        <v>16857500</v>
      </c>
      <c r="N9" s="34"/>
      <c r="O9" s="7"/>
      <c r="P9" s="7"/>
      <c r="Q9" s="7"/>
      <c r="R9" s="7"/>
      <c r="S9" s="7"/>
      <c r="T9" s="7"/>
      <c r="U9" s="7"/>
      <c r="V9" s="39"/>
      <c r="W9" s="283"/>
      <c r="X9" s="39"/>
      <c r="Y9" s="283"/>
      <c r="Z9" s="14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77" customFormat="1" ht="33" customHeight="1" thickBot="1" x14ac:dyDescent="0.3">
      <c r="A10" s="73"/>
      <c r="B10" s="202"/>
      <c r="C10" s="302"/>
      <c r="D10" s="288" t="s">
        <v>263</v>
      </c>
      <c r="E10" s="152" t="s">
        <v>5</v>
      </c>
      <c r="F10" s="158"/>
      <c r="G10" s="158"/>
      <c r="H10" s="158"/>
      <c r="I10" s="158"/>
      <c r="J10" s="158"/>
      <c r="K10" s="14">
        <v>6817450</v>
      </c>
      <c r="L10" s="14">
        <v>6978500</v>
      </c>
      <c r="M10" s="14">
        <v>6978500</v>
      </c>
      <c r="N10" s="74" t="s">
        <v>113</v>
      </c>
      <c r="O10" s="173" t="s">
        <v>340</v>
      </c>
      <c r="P10" s="173"/>
      <c r="Q10" s="173"/>
      <c r="R10" s="173"/>
      <c r="S10" s="173"/>
      <c r="T10" s="173"/>
      <c r="U10" s="173"/>
      <c r="V10" s="27" t="s">
        <v>341</v>
      </c>
      <c r="W10" s="27" t="s">
        <v>450</v>
      </c>
      <c r="X10" s="27" t="s">
        <v>341</v>
      </c>
      <c r="Y10" s="27" t="s">
        <v>341</v>
      </c>
      <c r="Z10" s="104" t="s">
        <v>206</v>
      </c>
      <c r="AA10" s="73"/>
      <c r="AB10" s="73"/>
      <c r="AC10" s="76"/>
      <c r="AD10" s="76"/>
      <c r="AE10" s="76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</row>
    <row r="11" spans="1:55" s="81" customFormat="1" ht="21.75" customHeight="1" x14ac:dyDescent="0.25">
      <c r="A11" s="78"/>
      <c r="B11" s="203"/>
      <c r="C11" s="303"/>
      <c r="D11" s="288" t="s">
        <v>265</v>
      </c>
      <c r="E11" s="176" t="s">
        <v>6</v>
      </c>
      <c r="F11" s="177"/>
      <c r="G11" s="177"/>
      <c r="H11" s="177"/>
      <c r="I11" s="177"/>
      <c r="J11" s="178"/>
      <c r="K11" s="14">
        <v>22550</v>
      </c>
      <c r="L11" s="14">
        <v>35500</v>
      </c>
      <c r="M11" s="14">
        <v>35500</v>
      </c>
      <c r="N11" s="74" t="s">
        <v>114</v>
      </c>
      <c r="O11" s="173" t="s">
        <v>159</v>
      </c>
      <c r="P11" s="173"/>
      <c r="Q11" s="173"/>
      <c r="R11" s="173"/>
      <c r="S11" s="173"/>
      <c r="T11" s="173"/>
      <c r="U11" s="173"/>
      <c r="V11" s="28">
        <v>83</v>
      </c>
      <c r="W11" s="28">
        <v>88</v>
      </c>
      <c r="X11" s="80">
        <v>80</v>
      </c>
      <c r="Y11" s="168">
        <v>80</v>
      </c>
      <c r="Z11" s="126" t="s">
        <v>206</v>
      </c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</row>
    <row r="12" spans="1:55" s="6" customFormat="1" ht="18.75" customHeight="1" x14ac:dyDescent="0.25">
      <c r="A12" s="5"/>
      <c r="B12" s="203"/>
      <c r="C12" s="303"/>
      <c r="D12" s="288" t="s">
        <v>264</v>
      </c>
      <c r="E12" s="176" t="s">
        <v>7</v>
      </c>
      <c r="F12" s="177"/>
      <c r="G12" s="177"/>
      <c r="H12" s="177"/>
      <c r="I12" s="177"/>
      <c r="J12" s="178"/>
      <c r="K12" s="54">
        <v>0</v>
      </c>
      <c r="L12" s="54">
        <v>6000</v>
      </c>
      <c r="M12" s="54">
        <v>6000</v>
      </c>
      <c r="N12" s="74" t="s">
        <v>115</v>
      </c>
      <c r="O12" s="173" t="s">
        <v>199</v>
      </c>
      <c r="P12" s="173"/>
      <c r="Q12" s="173"/>
      <c r="R12" s="173"/>
      <c r="S12" s="173"/>
      <c r="T12" s="173"/>
      <c r="U12" s="173"/>
      <c r="V12" s="28">
        <v>40</v>
      </c>
      <c r="W12" s="28">
        <v>0</v>
      </c>
      <c r="X12" s="28">
        <v>40</v>
      </c>
      <c r="Y12" s="28">
        <v>40</v>
      </c>
      <c r="Z12" s="126" t="s">
        <v>206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s="6" customFormat="1" ht="20.25" customHeight="1" x14ac:dyDescent="0.25">
      <c r="A13" s="5"/>
      <c r="B13" s="203"/>
      <c r="C13" s="303"/>
      <c r="D13" s="289" t="s">
        <v>299</v>
      </c>
      <c r="E13" s="176" t="s">
        <v>17</v>
      </c>
      <c r="F13" s="177"/>
      <c r="G13" s="177"/>
      <c r="H13" s="177"/>
      <c r="I13" s="177"/>
      <c r="J13" s="178"/>
      <c r="K13" s="54">
        <v>24000</v>
      </c>
      <c r="L13" s="54">
        <v>30000</v>
      </c>
      <c r="M13" s="54">
        <v>30000</v>
      </c>
      <c r="N13" s="82" t="s">
        <v>116</v>
      </c>
      <c r="O13" s="173" t="s">
        <v>200</v>
      </c>
      <c r="P13" s="173"/>
      <c r="Q13" s="173"/>
      <c r="R13" s="173"/>
      <c r="S13" s="173"/>
      <c r="T13" s="173"/>
      <c r="U13" s="173"/>
      <c r="V13" s="27">
        <v>1</v>
      </c>
      <c r="W13" s="27">
        <v>1</v>
      </c>
      <c r="X13" s="83">
        <v>1</v>
      </c>
      <c r="Y13" s="75">
        <v>1</v>
      </c>
      <c r="Z13" s="126" t="s">
        <v>206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s="5" customFormat="1" ht="78" customHeight="1" x14ac:dyDescent="0.25">
      <c r="B14" s="202"/>
      <c r="C14" s="302"/>
      <c r="D14" s="288" t="s">
        <v>209</v>
      </c>
      <c r="E14" s="176" t="s">
        <v>191</v>
      </c>
      <c r="F14" s="177"/>
      <c r="G14" s="177"/>
      <c r="H14" s="177"/>
      <c r="I14" s="177"/>
      <c r="J14" s="178"/>
      <c r="K14" s="54">
        <v>7261000</v>
      </c>
      <c r="L14" s="54">
        <v>700000</v>
      </c>
      <c r="M14" s="54">
        <v>700000</v>
      </c>
      <c r="N14" s="82" t="s">
        <v>197</v>
      </c>
      <c r="O14" s="173" t="s">
        <v>394</v>
      </c>
      <c r="P14" s="173"/>
      <c r="Q14" s="173"/>
      <c r="R14" s="173"/>
      <c r="S14" s="173"/>
      <c r="T14" s="173"/>
      <c r="U14" s="173"/>
      <c r="V14" s="27" t="s">
        <v>370</v>
      </c>
      <c r="W14" s="27" t="s">
        <v>371</v>
      </c>
      <c r="X14" s="27" t="s">
        <v>395</v>
      </c>
      <c r="Y14" s="27" t="s">
        <v>372</v>
      </c>
      <c r="Z14" s="126" t="s">
        <v>206</v>
      </c>
    </row>
    <row r="15" spans="1:55" s="5" customFormat="1" ht="19.5" customHeight="1" x14ac:dyDescent="0.25">
      <c r="B15" s="202"/>
      <c r="C15" s="302"/>
      <c r="D15" s="288" t="s">
        <v>210</v>
      </c>
      <c r="E15" s="176" t="s">
        <v>8</v>
      </c>
      <c r="F15" s="177"/>
      <c r="G15" s="177"/>
      <c r="H15" s="177"/>
      <c r="I15" s="177"/>
      <c r="J15" s="178"/>
      <c r="K15" s="14">
        <v>9462000</v>
      </c>
      <c r="L15" s="14">
        <v>8600000</v>
      </c>
      <c r="M15" s="14">
        <v>8600000</v>
      </c>
      <c r="N15" s="82" t="s">
        <v>198</v>
      </c>
      <c r="O15" s="170" t="s">
        <v>255</v>
      </c>
      <c r="P15" s="208"/>
      <c r="Q15" s="208"/>
      <c r="R15" s="208"/>
      <c r="S15" s="208"/>
      <c r="T15" s="208"/>
      <c r="U15" s="209"/>
      <c r="V15" s="58">
        <v>470</v>
      </c>
      <c r="W15" s="58">
        <v>504</v>
      </c>
      <c r="X15" s="84">
        <v>470</v>
      </c>
      <c r="Y15" s="84">
        <v>470</v>
      </c>
      <c r="Z15" s="126" t="s">
        <v>206</v>
      </c>
    </row>
    <row r="16" spans="1:55" s="5" customFormat="1" ht="40.15" customHeight="1" x14ac:dyDescent="0.25">
      <c r="B16" s="202"/>
      <c r="C16" s="302"/>
      <c r="D16" s="288" t="s">
        <v>212</v>
      </c>
      <c r="E16" s="153" t="s">
        <v>96</v>
      </c>
      <c r="F16" s="116"/>
      <c r="G16" s="116"/>
      <c r="H16" s="116"/>
      <c r="I16" s="116"/>
      <c r="J16" s="85"/>
      <c r="K16" s="14">
        <v>467500</v>
      </c>
      <c r="L16" s="14">
        <v>507500</v>
      </c>
      <c r="M16" s="14">
        <v>507500</v>
      </c>
      <c r="N16" s="82" t="s">
        <v>117</v>
      </c>
      <c r="O16" s="170" t="s">
        <v>256</v>
      </c>
      <c r="P16" s="208"/>
      <c r="Q16" s="208"/>
      <c r="R16" s="208"/>
      <c r="S16" s="208"/>
      <c r="T16" s="208"/>
      <c r="U16" s="209"/>
      <c r="V16" s="58" t="s">
        <v>320</v>
      </c>
      <c r="W16" s="58" t="s">
        <v>396</v>
      </c>
      <c r="X16" s="58" t="s">
        <v>321</v>
      </c>
      <c r="Y16" s="58" t="s">
        <v>321</v>
      </c>
      <c r="Z16" s="137" t="s">
        <v>206</v>
      </c>
    </row>
    <row r="17" spans="1:55" ht="14.45" customHeight="1" x14ac:dyDescent="0.25">
      <c r="A17" s="3"/>
      <c r="B17" s="202"/>
      <c r="C17" s="302"/>
      <c r="D17" s="290" t="s">
        <v>19</v>
      </c>
      <c r="E17" s="11" t="s">
        <v>213</v>
      </c>
      <c r="F17" s="12"/>
      <c r="G17" s="12"/>
      <c r="H17" s="12"/>
      <c r="I17" s="12"/>
      <c r="J17" s="12"/>
      <c r="K17" s="13">
        <f>SUM(K18:K22)</f>
        <v>3688500</v>
      </c>
      <c r="L17" s="13">
        <f>SUM(L18:L22)</f>
        <v>6295000</v>
      </c>
      <c r="M17" s="38">
        <f>SUM(M18:M22)</f>
        <v>9675000</v>
      </c>
      <c r="N17" s="50"/>
      <c r="O17" s="40"/>
      <c r="P17" s="86"/>
      <c r="Q17" s="86"/>
      <c r="R17" s="86"/>
      <c r="S17" s="86"/>
      <c r="T17" s="86"/>
      <c r="U17" s="86"/>
      <c r="V17" s="23"/>
      <c r="W17" s="23"/>
      <c r="X17" s="59"/>
      <c r="Y17" s="24"/>
      <c r="Z17" s="161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6" customFormat="1" ht="30" customHeight="1" x14ac:dyDescent="0.25">
      <c r="A18" s="5"/>
      <c r="B18" s="203"/>
      <c r="C18" s="303"/>
      <c r="D18" s="288" t="s">
        <v>20</v>
      </c>
      <c r="E18" s="182" t="s">
        <v>214</v>
      </c>
      <c r="F18" s="183"/>
      <c r="G18" s="183"/>
      <c r="H18" s="183"/>
      <c r="I18" s="183"/>
      <c r="J18" s="184"/>
      <c r="K18" s="14">
        <v>989500</v>
      </c>
      <c r="L18" s="14">
        <v>1035000</v>
      </c>
      <c r="M18" s="14">
        <v>1035000</v>
      </c>
      <c r="N18" s="74" t="s">
        <v>118</v>
      </c>
      <c r="O18" s="206" t="s">
        <v>323</v>
      </c>
      <c r="P18" s="259"/>
      <c r="Q18" s="259"/>
      <c r="R18" s="259"/>
      <c r="S18" s="259"/>
      <c r="T18" s="259"/>
      <c r="U18" s="260"/>
      <c r="V18" s="27">
        <v>1</v>
      </c>
      <c r="W18" s="102">
        <v>1</v>
      </c>
      <c r="X18" s="121">
        <v>1</v>
      </c>
      <c r="Y18" s="102">
        <v>1</v>
      </c>
      <c r="Z18" s="126" t="s">
        <v>206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s="6" customFormat="1" ht="20.25" customHeight="1" x14ac:dyDescent="0.25">
      <c r="A19" s="5"/>
      <c r="B19" s="203"/>
      <c r="C19" s="303"/>
      <c r="D19" s="288" t="s">
        <v>21</v>
      </c>
      <c r="E19" s="176" t="s">
        <v>9</v>
      </c>
      <c r="F19" s="177"/>
      <c r="G19" s="177"/>
      <c r="H19" s="177"/>
      <c r="I19" s="177"/>
      <c r="J19" s="178"/>
      <c r="K19" s="44">
        <v>590000</v>
      </c>
      <c r="L19" s="44">
        <v>560000</v>
      </c>
      <c r="M19" s="44">
        <v>560000</v>
      </c>
      <c r="N19" s="74" t="s">
        <v>119</v>
      </c>
      <c r="O19" s="158" t="s">
        <v>160</v>
      </c>
      <c r="P19" s="158"/>
      <c r="Q19" s="158"/>
      <c r="R19" s="158"/>
      <c r="S19" s="158"/>
      <c r="T19" s="158"/>
      <c r="U19" s="158"/>
      <c r="V19" s="28" t="s">
        <v>324</v>
      </c>
      <c r="W19" s="79" t="s">
        <v>397</v>
      </c>
      <c r="X19" s="79" t="s">
        <v>324</v>
      </c>
      <c r="Y19" s="79" t="s">
        <v>324</v>
      </c>
      <c r="Z19" s="126" t="s">
        <v>206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s="6" customFormat="1" ht="17.25" customHeight="1" x14ac:dyDescent="0.25">
      <c r="A20" s="5"/>
      <c r="B20" s="203"/>
      <c r="C20" s="302"/>
      <c r="D20" s="291" t="s">
        <v>22</v>
      </c>
      <c r="E20" s="236" t="s">
        <v>266</v>
      </c>
      <c r="F20" s="237"/>
      <c r="G20" s="237"/>
      <c r="H20" s="237"/>
      <c r="I20" s="237"/>
      <c r="J20" s="238"/>
      <c r="K20" s="250">
        <v>2109000</v>
      </c>
      <c r="L20" s="257">
        <v>4700000</v>
      </c>
      <c r="M20" s="246">
        <v>8080000</v>
      </c>
      <c r="N20" s="82" t="s">
        <v>177</v>
      </c>
      <c r="O20" s="171" t="s">
        <v>303</v>
      </c>
      <c r="P20" s="208"/>
      <c r="Q20" s="208"/>
      <c r="R20" s="208"/>
      <c r="S20" s="208"/>
      <c r="T20" s="208"/>
      <c r="U20" s="208"/>
      <c r="V20" s="87">
        <v>0</v>
      </c>
      <c r="W20" s="75">
        <v>0.2</v>
      </c>
      <c r="X20" s="27">
        <v>0.4</v>
      </c>
      <c r="Y20" s="75">
        <v>1</v>
      </c>
      <c r="Z20" s="248" t="s">
        <v>453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s="6" customFormat="1" ht="18" customHeight="1" x14ac:dyDescent="0.25">
      <c r="A21" s="5"/>
      <c r="B21" s="203"/>
      <c r="C21" s="302"/>
      <c r="D21" s="292"/>
      <c r="E21" s="214"/>
      <c r="F21" s="215"/>
      <c r="G21" s="215"/>
      <c r="H21" s="215"/>
      <c r="I21" s="215"/>
      <c r="J21" s="216"/>
      <c r="K21" s="251"/>
      <c r="L21" s="258"/>
      <c r="M21" s="247"/>
      <c r="N21" s="74" t="s">
        <v>190</v>
      </c>
      <c r="O21" s="170" t="s">
        <v>322</v>
      </c>
      <c r="P21" s="218"/>
      <c r="Q21" s="218"/>
      <c r="R21" s="218"/>
      <c r="S21" s="218"/>
      <c r="T21" s="218"/>
      <c r="U21" s="219"/>
      <c r="V21" s="87">
        <v>0</v>
      </c>
      <c r="W21" s="75">
        <v>0</v>
      </c>
      <c r="X21" s="27">
        <v>0.4</v>
      </c>
      <c r="Y21" s="75">
        <v>0.7</v>
      </c>
      <c r="Z21" s="249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s="6" customFormat="1" ht="17.25" customHeight="1" thickBot="1" x14ac:dyDescent="0.3">
      <c r="A22" s="5"/>
      <c r="B22" s="203"/>
      <c r="C22" s="302"/>
      <c r="D22" s="292"/>
      <c r="E22" s="214"/>
      <c r="F22" s="215"/>
      <c r="G22" s="215"/>
      <c r="H22" s="215"/>
      <c r="I22" s="215"/>
      <c r="J22" s="216"/>
      <c r="K22" s="251"/>
      <c r="L22" s="258"/>
      <c r="M22" s="247"/>
      <c r="N22" s="74" t="s">
        <v>304</v>
      </c>
      <c r="O22" s="262" t="s">
        <v>282</v>
      </c>
      <c r="P22" s="177"/>
      <c r="Q22" s="177"/>
      <c r="R22" s="177"/>
      <c r="S22" s="177"/>
      <c r="T22" s="177"/>
      <c r="U22" s="178"/>
      <c r="V22" s="87">
        <v>0</v>
      </c>
      <c r="W22" s="87">
        <v>0</v>
      </c>
      <c r="X22" s="87">
        <v>0.1</v>
      </c>
      <c r="Y22" s="75">
        <v>0.2</v>
      </c>
      <c r="Z22" s="249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5">
      <c r="A23" s="3"/>
      <c r="B23" s="202"/>
      <c r="C23" s="304" t="s">
        <v>108</v>
      </c>
      <c r="D23" s="287" t="s">
        <v>23</v>
      </c>
      <c r="E23" s="114" t="s">
        <v>24</v>
      </c>
      <c r="F23" s="15"/>
      <c r="G23" s="15"/>
      <c r="H23" s="15"/>
      <c r="I23" s="15"/>
      <c r="J23" s="45"/>
      <c r="K23" s="42">
        <f>SUM(K24:K26)</f>
        <v>740000</v>
      </c>
      <c r="L23" s="16">
        <f>SUM(L24:L26)</f>
        <v>760000</v>
      </c>
      <c r="M23" s="16">
        <f>SUM(M24:M26)</f>
        <v>760000</v>
      </c>
      <c r="N23" s="51"/>
      <c r="O23" s="7"/>
      <c r="P23" s="7"/>
      <c r="Q23" s="7"/>
      <c r="R23" s="7"/>
      <c r="S23" s="7"/>
      <c r="T23" s="7"/>
      <c r="U23" s="7"/>
      <c r="V23" s="25"/>
      <c r="W23" s="25"/>
      <c r="X23" s="26"/>
      <c r="Y23" s="56"/>
      <c r="Z23" s="148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s="6" customFormat="1" ht="16.899999999999999" customHeight="1" x14ac:dyDescent="0.25">
      <c r="A24" s="5"/>
      <c r="B24" s="203"/>
      <c r="C24" s="305"/>
      <c r="D24" s="288" t="s">
        <v>25</v>
      </c>
      <c r="E24" s="182" t="s">
        <v>10</v>
      </c>
      <c r="F24" s="183"/>
      <c r="G24" s="183"/>
      <c r="H24" s="183"/>
      <c r="I24" s="183"/>
      <c r="J24" s="184"/>
      <c r="K24" s="44">
        <v>600000</v>
      </c>
      <c r="L24" s="44">
        <v>600000</v>
      </c>
      <c r="M24" s="44">
        <v>600000</v>
      </c>
      <c r="N24" s="49" t="s">
        <v>120</v>
      </c>
      <c r="O24" s="173" t="s">
        <v>174</v>
      </c>
      <c r="P24" s="173"/>
      <c r="Q24" s="173"/>
      <c r="R24" s="173"/>
      <c r="S24" s="173"/>
      <c r="T24" s="173"/>
      <c r="U24" s="173"/>
      <c r="V24" s="27">
        <v>1</v>
      </c>
      <c r="W24" s="27">
        <v>1</v>
      </c>
      <c r="X24" s="75">
        <v>1</v>
      </c>
      <c r="Y24" s="101">
        <v>1</v>
      </c>
      <c r="Z24" s="126" t="s">
        <v>206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s="6" customFormat="1" ht="21" customHeight="1" x14ac:dyDescent="0.25">
      <c r="A25" s="5"/>
      <c r="B25" s="203"/>
      <c r="C25" s="305"/>
      <c r="D25" s="288" t="s">
        <v>26</v>
      </c>
      <c r="E25" s="176" t="s">
        <v>11</v>
      </c>
      <c r="F25" s="177"/>
      <c r="G25" s="177"/>
      <c r="H25" s="177"/>
      <c r="I25" s="177"/>
      <c r="J25" s="178"/>
      <c r="K25" s="44">
        <v>140000</v>
      </c>
      <c r="L25" s="14">
        <v>140000</v>
      </c>
      <c r="M25" s="14">
        <v>140000</v>
      </c>
      <c r="N25" s="49" t="s">
        <v>122</v>
      </c>
      <c r="O25" s="173" t="s">
        <v>184</v>
      </c>
      <c r="P25" s="173"/>
      <c r="Q25" s="173"/>
      <c r="R25" s="173"/>
      <c r="S25" s="173"/>
      <c r="T25" s="173"/>
      <c r="U25" s="173"/>
      <c r="V25" s="88">
        <v>2000</v>
      </c>
      <c r="W25" s="88">
        <v>2000</v>
      </c>
      <c r="X25" s="89">
        <v>2000</v>
      </c>
      <c r="Y25" s="123">
        <v>2000</v>
      </c>
      <c r="Z25" s="126" t="s">
        <v>206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s="81" customFormat="1" ht="22.5" customHeight="1" x14ac:dyDescent="0.25">
      <c r="A26" s="78"/>
      <c r="B26" s="203"/>
      <c r="C26" s="305"/>
      <c r="D26" s="288" t="s">
        <v>27</v>
      </c>
      <c r="E26" s="236" t="s">
        <v>12</v>
      </c>
      <c r="F26" s="237"/>
      <c r="G26" s="237"/>
      <c r="H26" s="237"/>
      <c r="I26" s="237"/>
      <c r="J26" s="238"/>
      <c r="K26" s="44">
        <v>0</v>
      </c>
      <c r="L26" s="44">
        <v>20000</v>
      </c>
      <c r="M26" s="44">
        <v>20000</v>
      </c>
      <c r="N26" s="49" t="s">
        <v>121</v>
      </c>
      <c r="O26" s="173" t="s">
        <v>162</v>
      </c>
      <c r="P26" s="173"/>
      <c r="Q26" s="173"/>
      <c r="R26" s="173"/>
      <c r="S26" s="173"/>
      <c r="T26" s="173"/>
      <c r="U26" s="173"/>
      <c r="V26" s="28">
        <v>2</v>
      </c>
      <c r="W26" s="28">
        <v>0</v>
      </c>
      <c r="X26" s="168">
        <v>3</v>
      </c>
      <c r="Y26" s="100">
        <v>3</v>
      </c>
      <c r="Z26" s="137" t="s">
        <v>206</v>
      </c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</row>
    <row r="27" spans="1:55" ht="16.899999999999999" customHeight="1" x14ac:dyDescent="0.25">
      <c r="A27" s="3"/>
      <c r="B27" s="202"/>
      <c r="C27" s="306"/>
      <c r="D27" s="293" t="s">
        <v>28</v>
      </c>
      <c r="E27" s="90" t="s">
        <v>29</v>
      </c>
      <c r="F27" s="90"/>
      <c r="G27" s="90"/>
      <c r="H27" s="90"/>
      <c r="I27" s="90"/>
      <c r="J27" s="91"/>
      <c r="K27" s="43">
        <f>SUM(K28:K31)</f>
        <v>452000</v>
      </c>
      <c r="L27" s="13">
        <f>SUM(L28:L31)</f>
        <v>19410000</v>
      </c>
      <c r="M27" s="13">
        <f>SUM(M28:M31)</f>
        <v>16590000</v>
      </c>
      <c r="N27" s="52"/>
      <c r="O27" s="92"/>
      <c r="P27" s="72"/>
      <c r="Q27" s="72"/>
      <c r="R27" s="72"/>
      <c r="S27" s="72"/>
      <c r="T27" s="72"/>
      <c r="U27" s="93"/>
      <c r="V27" s="23"/>
      <c r="W27" s="23"/>
      <c r="X27" s="24"/>
      <c r="Y27" s="57"/>
      <c r="Z27" s="160"/>
      <c r="AA27" s="3"/>
      <c r="AB27" s="3"/>
      <c r="AC27" s="94"/>
      <c r="AD27" s="9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s="6" customFormat="1" x14ac:dyDescent="0.25">
      <c r="A28" s="5"/>
      <c r="B28" s="203"/>
      <c r="C28" s="305"/>
      <c r="D28" s="288" t="s">
        <v>30</v>
      </c>
      <c r="E28" s="239" t="s">
        <v>13</v>
      </c>
      <c r="F28" s="183"/>
      <c r="G28" s="183"/>
      <c r="H28" s="183"/>
      <c r="I28" s="183"/>
      <c r="J28" s="184"/>
      <c r="K28" s="44">
        <v>60000</v>
      </c>
      <c r="L28" s="14">
        <v>60000</v>
      </c>
      <c r="M28" s="14">
        <v>60000</v>
      </c>
      <c r="N28" s="117" t="s">
        <v>123</v>
      </c>
      <c r="O28" s="240" t="s">
        <v>288</v>
      </c>
      <c r="P28" s="241"/>
      <c r="Q28" s="241"/>
      <c r="R28" s="241"/>
      <c r="S28" s="241"/>
      <c r="T28" s="241"/>
      <c r="U28" s="242"/>
      <c r="V28" s="27">
        <v>1</v>
      </c>
      <c r="W28" s="27">
        <v>1</v>
      </c>
      <c r="X28" s="27">
        <v>1</v>
      </c>
      <c r="Y28" s="101">
        <v>1</v>
      </c>
      <c r="Z28" s="126" t="s">
        <v>206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s="6" customFormat="1" ht="45" customHeight="1" x14ac:dyDescent="0.25">
      <c r="A29" s="5"/>
      <c r="B29" s="203"/>
      <c r="C29" s="305"/>
      <c r="D29" s="288" t="s">
        <v>283</v>
      </c>
      <c r="E29" s="243" t="s">
        <v>284</v>
      </c>
      <c r="F29" s="244"/>
      <c r="G29" s="244"/>
      <c r="H29" s="244"/>
      <c r="I29" s="244"/>
      <c r="J29" s="244"/>
      <c r="K29" s="44">
        <v>306000</v>
      </c>
      <c r="L29" s="14">
        <v>0</v>
      </c>
      <c r="M29" s="14">
        <v>0</v>
      </c>
      <c r="N29" s="49" t="s">
        <v>124</v>
      </c>
      <c r="O29" s="226" t="s">
        <v>398</v>
      </c>
      <c r="P29" s="227"/>
      <c r="Q29" s="227"/>
      <c r="R29" s="227"/>
      <c r="S29" s="227"/>
      <c r="T29" s="227"/>
      <c r="U29" s="228"/>
      <c r="V29" s="27" t="s">
        <v>399</v>
      </c>
      <c r="W29" s="31" t="s">
        <v>400</v>
      </c>
      <c r="X29" s="31" t="s">
        <v>401</v>
      </c>
      <c r="Y29" s="124" t="s">
        <v>401</v>
      </c>
      <c r="Z29" s="126" t="s">
        <v>453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s="70" customFormat="1" ht="30.75" hidden="1" customHeight="1" x14ac:dyDescent="0.25">
      <c r="A30" s="37"/>
      <c r="B30" s="203"/>
      <c r="C30" s="305"/>
      <c r="D30" s="288" t="s">
        <v>33</v>
      </c>
      <c r="E30" s="182" t="s">
        <v>215</v>
      </c>
      <c r="F30" s="183"/>
      <c r="G30" s="183"/>
      <c r="H30" s="183"/>
      <c r="I30" s="183"/>
      <c r="J30" s="184"/>
      <c r="K30" s="44">
        <v>0</v>
      </c>
      <c r="L30" s="14">
        <v>0</v>
      </c>
      <c r="M30" s="14">
        <v>0</v>
      </c>
      <c r="N30" s="82" t="s">
        <v>277</v>
      </c>
      <c r="O30" s="173" t="s">
        <v>286</v>
      </c>
      <c r="P30" s="173"/>
      <c r="Q30" s="173"/>
      <c r="R30" s="173"/>
      <c r="S30" s="173"/>
      <c r="T30" s="173"/>
      <c r="U30" s="173"/>
      <c r="V30" s="58">
        <v>0</v>
      </c>
      <c r="W30" s="31" t="s">
        <v>287</v>
      </c>
      <c r="X30" s="31" t="s">
        <v>287</v>
      </c>
      <c r="Y30" s="124" t="s">
        <v>287</v>
      </c>
      <c r="Z30" s="126" t="s">
        <v>169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55" s="70" customFormat="1" ht="48" customHeight="1" thickBot="1" x14ac:dyDescent="0.3">
      <c r="A31" s="37"/>
      <c r="B31" s="203"/>
      <c r="C31" s="307"/>
      <c r="D31" s="294" t="s">
        <v>34</v>
      </c>
      <c r="E31" s="194" t="s">
        <v>216</v>
      </c>
      <c r="F31" s="195"/>
      <c r="G31" s="195"/>
      <c r="H31" s="195"/>
      <c r="I31" s="195"/>
      <c r="J31" s="196"/>
      <c r="K31" s="95">
        <v>86000</v>
      </c>
      <c r="L31" s="113">
        <v>19350000</v>
      </c>
      <c r="M31" s="113">
        <v>16530000</v>
      </c>
      <c r="N31" s="96" t="s">
        <v>277</v>
      </c>
      <c r="O31" s="230" t="s">
        <v>325</v>
      </c>
      <c r="P31" s="231"/>
      <c r="Q31" s="231"/>
      <c r="R31" s="231"/>
      <c r="S31" s="231"/>
      <c r="T31" s="231"/>
      <c r="U31" s="232"/>
      <c r="V31" s="97">
        <v>0</v>
      </c>
      <c r="W31" s="97">
        <v>0</v>
      </c>
      <c r="X31" s="98">
        <v>0.6</v>
      </c>
      <c r="Y31" s="125">
        <v>1</v>
      </c>
      <c r="Z31" s="99" t="s">
        <v>453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55" s="37" customFormat="1" ht="32.25" hidden="1" customHeight="1" thickBot="1" x14ac:dyDescent="0.3">
      <c r="B32" s="202"/>
      <c r="C32" s="308"/>
      <c r="D32" s="288"/>
      <c r="E32" s="239"/>
      <c r="F32" s="183"/>
      <c r="G32" s="183"/>
      <c r="H32" s="183"/>
      <c r="I32" s="183"/>
      <c r="J32" s="184"/>
      <c r="K32" s="44">
        <v>0</v>
      </c>
      <c r="L32" s="14">
        <v>0</v>
      </c>
      <c r="M32" s="14">
        <v>0</v>
      </c>
      <c r="N32" s="49" t="s">
        <v>285</v>
      </c>
      <c r="O32" s="173" t="s">
        <v>161</v>
      </c>
      <c r="P32" s="173"/>
      <c r="Q32" s="173"/>
      <c r="R32" s="173"/>
      <c r="S32" s="173"/>
      <c r="T32" s="173"/>
      <c r="U32" s="173"/>
      <c r="V32" s="27">
        <v>1</v>
      </c>
      <c r="W32" s="27">
        <v>1</v>
      </c>
      <c r="X32" s="75">
        <v>1</v>
      </c>
      <c r="Y32" s="27">
        <v>1</v>
      </c>
      <c r="Z32" s="137" t="s">
        <v>206</v>
      </c>
    </row>
    <row r="33" spans="1:55" ht="16.899999999999999" customHeight="1" x14ac:dyDescent="0.25">
      <c r="A33" s="3"/>
      <c r="B33" s="202"/>
      <c r="C33" s="309" t="s">
        <v>109</v>
      </c>
      <c r="D33" s="287" t="s">
        <v>38</v>
      </c>
      <c r="E33" s="114" t="s">
        <v>39</v>
      </c>
      <c r="F33" s="15"/>
      <c r="G33" s="15"/>
      <c r="H33" s="15"/>
      <c r="I33" s="15"/>
      <c r="J33" s="45"/>
      <c r="K33" s="42">
        <f>SUM(K34:K35)</f>
        <v>238000</v>
      </c>
      <c r="L33" s="16">
        <f>SUM(L34:L35)</f>
        <v>238000</v>
      </c>
      <c r="M33" s="16">
        <f>SUM(M34:M35)</f>
        <v>238000</v>
      </c>
      <c r="N33" s="33"/>
      <c r="O33" s="7"/>
      <c r="P33" s="7"/>
      <c r="Q33" s="7"/>
      <c r="R33" s="7"/>
      <c r="S33" s="7"/>
      <c r="T33" s="7"/>
      <c r="U33" s="7"/>
      <c r="V33" s="25"/>
      <c r="W33" s="25"/>
      <c r="X33" s="26"/>
      <c r="Y33" s="25"/>
      <c r="Z33" s="161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s="81" customFormat="1" ht="24" customHeight="1" x14ac:dyDescent="0.25">
      <c r="A34" s="78"/>
      <c r="B34" s="203"/>
      <c r="C34" s="305"/>
      <c r="D34" s="288" t="s">
        <v>179</v>
      </c>
      <c r="E34" s="182" t="s">
        <v>180</v>
      </c>
      <c r="F34" s="183"/>
      <c r="G34" s="183"/>
      <c r="H34" s="183"/>
      <c r="I34" s="183"/>
      <c r="J34" s="184"/>
      <c r="K34" s="44">
        <v>119000</v>
      </c>
      <c r="L34" s="44">
        <v>119000</v>
      </c>
      <c r="M34" s="44">
        <v>119000</v>
      </c>
      <c r="N34" s="49" t="s">
        <v>201</v>
      </c>
      <c r="O34" s="173" t="s">
        <v>181</v>
      </c>
      <c r="P34" s="173"/>
      <c r="Q34" s="173"/>
      <c r="R34" s="173"/>
      <c r="S34" s="173"/>
      <c r="T34" s="173"/>
      <c r="U34" s="173"/>
      <c r="V34" s="28">
        <v>2</v>
      </c>
      <c r="W34" s="28">
        <v>2</v>
      </c>
      <c r="X34" s="100">
        <v>2</v>
      </c>
      <c r="Y34" s="28">
        <v>2</v>
      </c>
      <c r="Z34" s="126" t="s">
        <v>206</v>
      </c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</row>
    <row r="35" spans="1:55" s="6" customFormat="1" ht="22.5" customHeight="1" x14ac:dyDescent="0.25">
      <c r="A35" s="5"/>
      <c r="B35" s="203"/>
      <c r="C35" s="305"/>
      <c r="D35" s="288" t="s">
        <v>37</v>
      </c>
      <c r="E35" s="176" t="s">
        <v>0</v>
      </c>
      <c r="F35" s="177"/>
      <c r="G35" s="177"/>
      <c r="H35" s="177"/>
      <c r="I35" s="177"/>
      <c r="J35" s="178"/>
      <c r="K35" s="44">
        <v>119000</v>
      </c>
      <c r="L35" s="14">
        <v>119000</v>
      </c>
      <c r="M35" s="14">
        <v>119000</v>
      </c>
      <c r="N35" s="49" t="s">
        <v>202</v>
      </c>
      <c r="O35" s="173" t="s">
        <v>155</v>
      </c>
      <c r="P35" s="173"/>
      <c r="Q35" s="173"/>
      <c r="R35" s="173"/>
      <c r="S35" s="173"/>
      <c r="T35" s="173"/>
      <c r="U35" s="173"/>
      <c r="V35" s="28">
        <v>2</v>
      </c>
      <c r="W35" s="28">
        <v>2</v>
      </c>
      <c r="X35" s="100">
        <v>2</v>
      </c>
      <c r="Y35" s="28">
        <v>2</v>
      </c>
      <c r="Z35" s="137" t="s">
        <v>206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6.899999999999999" customHeight="1" x14ac:dyDescent="0.25">
      <c r="A36" s="3"/>
      <c r="B36" s="202"/>
      <c r="C36" s="306"/>
      <c r="D36" s="290" t="s">
        <v>40</v>
      </c>
      <c r="E36" s="11" t="s">
        <v>41</v>
      </c>
      <c r="F36" s="12"/>
      <c r="G36" s="12"/>
      <c r="H36" s="12"/>
      <c r="I36" s="12"/>
      <c r="J36" s="46"/>
      <c r="K36" s="43">
        <f>SUM(K37)</f>
        <v>61000</v>
      </c>
      <c r="L36" s="13">
        <f>SUM(L37)</f>
        <v>65000</v>
      </c>
      <c r="M36" s="13">
        <f>SUM(M37)</f>
        <v>65000</v>
      </c>
      <c r="N36" s="52"/>
      <c r="O36" s="37"/>
      <c r="P36" s="37"/>
      <c r="Q36" s="37"/>
      <c r="R36" s="37"/>
      <c r="S36" s="37"/>
      <c r="T36" s="37"/>
      <c r="U36" s="37"/>
      <c r="V36" s="23"/>
      <c r="W36" s="23"/>
      <c r="X36" s="24"/>
      <c r="Y36" s="23"/>
      <c r="Z36" s="161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s="6" customFormat="1" ht="16.899999999999999" customHeight="1" x14ac:dyDescent="0.25">
      <c r="A37" s="5"/>
      <c r="B37" s="203"/>
      <c r="C37" s="305"/>
      <c r="D37" s="288" t="s">
        <v>42</v>
      </c>
      <c r="E37" s="182" t="s">
        <v>1</v>
      </c>
      <c r="F37" s="183"/>
      <c r="G37" s="183"/>
      <c r="H37" s="183"/>
      <c r="I37" s="183"/>
      <c r="J37" s="184"/>
      <c r="K37" s="44">
        <v>61000</v>
      </c>
      <c r="L37" s="14">
        <v>65000</v>
      </c>
      <c r="M37" s="14">
        <v>65000</v>
      </c>
      <c r="N37" s="49" t="s">
        <v>125</v>
      </c>
      <c r="O37" s="173" t="s">
        <v>276</v>
      </c>
      <c r="P37" s="173"/>
      <c r="Q37" s="173"/>
      <c r="R37" s="173"/>
      <c r="S37" s="173"/>
      <c r="T37" s="173"/>
      <c r="U37" s="173"/>
      <c r="V37" s="28">
        <v>4</v>
      </c>
      <c r="W37" s="28">
        <v>4</v>
      </c>
      <c r="X37" s="168">
        <v>4</v>
      </c>
      <c r="Y37" s="28">
        <v>4</v>
      </c>
      <c r="Z37" s="126" t="s">
        <v>206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6.899999999999999" customHeight="1" x14ac:dyDescent="0.25">
      <c r="A38" s="3"/>
      <c r="B38" s="202"/>
      <c r="C38" s="306"/>
      <c r="D38" s="290" t="s">
        <v>43</v>
      </c>
      <c r="E38" s="11" t="s">
        <v>44</v>
      </c>
      <c r="F38" s="12"/>
      <c r="G38" s="12"/>
      <c r="H38" s="12"/>
      <c r="I38" s="12"/>
      <c r="J38" s="46"/>
      <c r="K38" s="43">
        <f>SUM(K39)</f>
        <v>75000</v>
      </c>
      <c r="L38" s="13">
        <f>SUM(L39)</f>
        <v>50000</v>
      </c>
      <c r="M38" s="13">
        <f>SUM(M39)</f>
        <v>50000</v>
      </c>
      <c r="N38" s="52"/>
      <c r="O38" s="37"/>
      <c r="P38" s="37"/>
      <c r="Q38" s="37"/>
      <c r="R38" s="37"/>
      <c r="S38" s="37"/>
      <c r="T38" s="37"/>
      <c r="U38" s="37"/>
      <c r="V38" s="23"/>
      <c r="W38" s="23"/>
      <c r="X38" s="24"/>
      <c r="Y38" s="23"/>
      <c r="Z38" s="161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6" customFormat="1" ht="16.899999999999999" customHeight="1" x14ac:dyDescent="0.25">
      <c r="A39" s="5"/>
      <c r="B39" s="203"/>
      <c r="C39" s="305"/>
      <c r="D39" s="288" t="s">
        <v>45</v>
      </c>
      <c r="E39" s="182" t="s">
        <v>3</v>
      </c>
      <c r="F39" s="183"/>
      <c r="G39" s="183"/>
      <c r="H39" s="183"/>
      <c r="I39" s="183"/>
      <c r="J39" s="184"/>
      <c r="K39" s="44">
        <v>75000</v>
      </c>
      <c r="L39" s="14">
        <v>50000</v>
      </c>
      <c r="M39" s="14">
        <v>50000</v>
      </c>
      <c r="N39" s="49" t="s">
        <v>126</v>
      </c>
      <c r="O39" s="173" t="s">
        <v>158</v>
      </c>
      <c r="P39" s="173"/>
      <c r="Q39" s="173"/>
      <c r="R39" s="173"/>
      <c r="S39" s="173"/>
      <c r="T39" s="173"/>
      <c r="U39" s="173"/>
      <c r="V39" s="27">
        <v>1</v>
      </c>
      <c r="W39" s="27">
        <v>1</v>
      </c>
      <c r="X39" s="75">
        <v>1</v>
      </c>
      <c r="Y39" s="27">
        <v>1</v>
      </c>
      <c r="Z39" s="126" t="s">
        <v>206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ht="16.899999999999999" customHeight="1" x14ac:dyDescent="0.25">
      <c r="A40" s="3"/>
      <c r="B40" s="202"/>
      <c r="C40" s="306"/>
      <c r="D40" s="290" t="s">
        <v>28</v>
      </c>
      <c r="E40" s="11" t="s">
        <v>29</v>
      </c>
      <c r="F40" s="12"/>
      <c r="G40" s="12"/>
      <c r="H40" s="12"/>
      <c r="I40" s="12"/>
      <c r="J40" s="46"/>
      <c r="K40" s="43">
        <f>SUM(K41:K43)</f>
        <v>380000</v>
      </c>
      <c r="L40" s="43">
        <f t="shared" ref="L40:M40" si="0">SUM(L41:L43)</f>
        <v>440000</v>
      </c>
      <c r="M40" s="43">
        <f t="shared" si="0"/>
        <v>440000</v>
      </c>
      <c r="N40" s="52"/>
      <c r="O40" s="37"/>
      <c r="P40" s="37"/>
      <c r="Q40" s="37"/>
      <c r="R40" s="37"/>
      <c r="S40" s="37"/>
      <c r="T40" s="37"/>
      <c r="U40" s="37"/>
      <c r="V40" s="23"/>
      <c r="W40" s="23"/>
      <c r="X40" s="24"/>
      <c r="Y40" s="23"/>
      <c r="Z40" s="161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6" customFormat="1" ht="16.899999999999999" customHeight="1" x14ac:dyDescent="0.25">
      <c r="A41" s="5"/>
      <c r="B41" s="203"/>
      <c r="C41" s="305"/>
      <c r="D41" s="288" t="s">
        <v>31</v>
      </c>
      <c r="E41" s="182" t="s">
        <v>14</v>
      </c>
      <c r="F41" s="183"/>
      <c r="G41" s="183"/>
      <c r="H41" s="183"/>
      <c r="I41" s="183"/>
      <c r="J41" s="184"/>
      <c r="K41" s="44">
        <v>315000</v>
      </c>
      <c r="L41" s="14">
        <v>375000</v>
      </c>
      <c r="M41" s="14">
        <v>375000</v>
      </c>
      <c r="N41" s="49" t="s">
        <v>127</v>
      </c>
      <c r="O41" s="173" t="s">
        <v>161</v>
      </c>
      <c r="P41" s="173"/>
      <c r="Q41" s="173"/>
      <c r="R41" s="173"/>
      <c r="S41" s="173"/>
      <c r="T41" s="173"/>
      <c r="U41" s="173"/>
      <c r="V41" s="27">
        <v>1</v>
      </c>
      <c r="W41" s="27">
        <v>1</v>
      </c>
      <c r="X41" s="101">
        <v>1</v>
      </c>
      <c r="Y41" s="27">
        <v>1</v>
      </c>
      <c r="Z41" s="126" t="s">
        <v>206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s="5" customFormat="1" ht="21.75" customHeight="1" x14ac:dyDescent="0.25">
      <c r="B42" s="202"/>
      <c r="C42" s="306"/>
      <c r="D42" s="289" t="s">
        <v>32</v>
      </c>
      <c r="E42" s="153" t="s">
        <v>15</v>
      </c>
      <c r="F42" s="116"/>
      <c r="G42" s="116"/>
      <c r="H42" s="116"/>
      <c r="I42" s="116"/>
      <c r="J42" s="85"/>
      <c r="K42" s="55">
        <v>65000</v>
      </c>
      <c r="L42" s="55">
        <v>65000</v>
      </c>
      <c r="M42" s="55">
        <v>65000</v>
      </c>
      <c r="N42" s="53" t="s">
        <v>128</v>
      </c>
      <c r="O42" s="210" t="s">
        <v>305</v>
      </c>
      <c r="P42" s="211"/>
      <c r="Q42" s="211"/>
      <c r="R42" s="211"/>
      <c r="S42" s="211"/>
      <c r="T42" s="211"/>
      <c r="U42" s="212"/>
      <c r="V42" s="87">
        <v>1</v>
      </c>
      <c r="W42" s="87">
        <v>1</v>
      </c>
      <c r="X42" s="87">
        <v>1</v>
      </c>
      <c r="Y42" s="87">
        <v>1</v>
      </c>
      <c r="Z42" s="137" t="s">
        <v>206</v>
      </c>
    </row>
    <row r="43" spans="1:55" s="5" customFormat="1" ht="16.899999999999999" hidden="1" customHeight="1" thickBot="1" x14ac:dyDescent="0.3">
      <c r="B43" s="202"/>
      <c r="C43" s="306"/>
      <c r="D43" s="295" t="s">
        <v>173</v>
      </c>
      <c r="E43" s="162" t="s">
        <v>172</v>
      </c>
      <c r="F43" s="37"/>
      <c r="G43" s="37"/>
      <c r="H43" s="37"/>
      <c r="I43" s="37"/>
      <c r="J43" s="22"/>
      <c r="K43" s="163">
        <v>0</v>
      </c>
      <c r="L43" s="165">
        <v>0</v>
      </c>
      <c r="M43" s="165">
        <v>0</v>
      </c>
      <c r="N43" s="52" t="s">
        <v>129</v>
      </c>
      <c r="O43" s="233" t="s">
        <v>275</v>
      </c>
      <c r="P43" s="234"/>
      <c r="Q43" s="234"/>
      <c r="R43" s="234"/>
      <c r="S43" s="234"/>
      <c r="T43" s="234"/>
      <c r="U43" s="235"/>
      <c r="V43" s="121">
        <v>1</v>
      </c>
      <c r="W43" s="121">
        <v>1</v>
      </c>
      <c r="X43" s="102">
        <v>0</v>
      </c>
      <c r="Y43" s="121">
        <v>0</v>
      </c>
      <c r="Z43" s="104" t="s">
        <v>206</v>
      </c>
    </row>
    <row r="44" spans="1:55" ht="16.899999999999999" customHeight="1" x14ac:dyDescent="0.25">
      <c r="A44" s="3"/>
      <c r="B44" s="202"/>
      <c r="C44" s="306"/>
      <c r="D44" s="290" t="s">
        <v>35</v>
      </c>
      <c r="E44" s="11" t="s">
        <v>36</v>
      </c>
      <c r="F44" s="12"/>
      <c r="G44" s="12"/>
      <c r="H44" s="12"/>
      <c r="I44" s="12"/>
      <c r="J44" s="46"/>
      <c r="K44" s="43">
        <f>SUM(K45:K46)</f>
        <v>1727500</v>
      </c>
      <c r="L44" s="43">
        <f t="shared" ref="L44:M44" si="1">SUM(L45:L46)</f>
        <v>1473000</v>
      </c>
      <c r="M44" s="43">
        <f t="shared" si="1"/>
        <v>5573000</v>
      </c>
      <c r="N44" s="52"/>
      <c r="O44" s="37"/>
      <c r="P44" s="37"/>
      <c r="Q44" s="37"/>
      <c r="R44" s="37"/>
      <c r="S44" s="37"/>
      <c r="T44" s="37"/>
      <c r="U44" s="37"/>
      <c r="V44" s="23"/>
      <c r="W44" s="23"/>
      <c r="X44" s="24"/>
      <c r="Y44" s="23"/>
      <c r="Z44" s="161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s="107" customFormat="1" ht="60" customHeight="1" x14ac:dyDescent="0.25">
      <c r="A45" s="106"/>
      <c r="B45" s="202"/>
      <c r="C45" s="306"/>
      <c r="D45" s="295" t="s">
        <v>306</v>
      </c>
      <c r="E45" s="162" t="s">
        <v>307</v>
      </c>
      <c r="F45" s="37"/>
      <c r="G45" s="37"/>
      <c r="H45" s="37"/>
      <c r="I45" s="37"/>
      <c r="J45" s="22"/>
      <c r="K45" s="163">
        <v>690500</v>
      </c>
      <c r="L45" s="163">
        <v>200000</v>
      </c>
      <c r="M45" s="163">
        <v>4300000</v>
      </c>
      <c r="N45" s="52" t="s">
        <v>129</v>
      </c>
      <c r="O45" s="263" t="s">
        <v>402</v>
      </c>
      <c r="P45" s="284"/>
      <c r="Q45" s="284"/>
      <c r="R45" s="284"/>
      <c r="S45" s="284"/>
      <c r="T45" s="284"/>
      <c r="U45" s="264"/>
      <c r="V45" s="121" t="s">
        <v>373</v>
      </c>
      <c r="W45" s="121" t="s">
        <v>374</v>
      </c>
      <c r="X45" s="121" t="s">
        <v>375</v>
      </c>
      <c r="Y45" s="121" t="s">
        <v>376</v>
      </c>
      <c r="Z45" s="126" t="s">
        <v>453</v>
      </c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</row>
    <row r="46" spans="1:55" s="6" customFormat="1" ht="24.75" customHeight="1" thickBot="1" x14ac:dyDescent="0.3">
      <c r="A46" s="5"/>
      <c r="B46" s="203"/>
      <c r="C46" s="307"/>
      <c r="D46" s="294" t="s">
        <v>46</v>
      </c>
      <c r="E46" s="157" t="s">
        <v>16</v>
      </c>
      <c r="F46" s="156"/>
      <c r="G46" s="156"/>
      <c r="H46" s="156"/>
      <c r="I46" s="156"/>
      <c r="J46" s="30"/>
      <c r="K46" s="95">
        <v>1037000</v>
      </c>
      <c r="L46" s="95">
        <v>1273000</v>
      </c>
      <c r="M46" s="95">
        <v>1273000</v>
      </c>
      <c r="N46" s="96" t="s">
        <v>279</v>
      </c>
      <c r="O46" s="156" t="s">
        <v>165</v>
      </c>
      <c r="P46" s="156"/>
      <c r="Q46" s="156"/>
      <c r="R46" s="156"/>
      <c r="S46" s="156"/>
      <c r="T46" s="156"/>
      <c r="U46" s="156"/>
      <c r="V46" s="103" t="s">
        <v>166</v>
      </c>
      <c r="W46" s="103" t="s">
        <v>166</v>
      </c>
      <c r="X46" s="29" t="s">
        <v>166</v>
      </c>
      <c r="Y46" s="103" t="s">
        <v>166</v>
      </c>
      <c r="Z46" s="104" t="s">
        <v>206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ht="21.6" customHeight="1" x14ac:dyDescent="0.25">
      <c r="A47" s="3"/>
      <c r="B47" s="202"/>
      <c r="C47" s="301" t="s">
        <v>110</v>
      </c>
      <c r="D47" s="287" t="s">
        <v>43</v>
      </c>
      <c r="E47" s="114" t="s">
        <v>44</v>
      </c>
      <c r="F47" s="15"/>
      <c r="G47" s="15"/>
      <c r="H47" s="15"/>
      <c r="I47" s="15"/>
      <c r="J47" s="45"/>
      <c r="K47" s="42">
        <f>SUM(K48)</f>
        <v>10000</v>
      </c>
      <c r="L47" s="16">
        <f>SUM(L48)</f>
        <v>10000</v>
      </c>
      <c r="M47" s="16">
        <f>SUM(M48)</f>
        <v>10000</v>
      </c>
      <c r="N47" s="51"/>
      <c r="O47" s="7"/>
      <c r="P47" s="7"/>
      <c r="Q47" s="7"/>
      <c r="R47" s="7"/>
      <c r="S47" s="7"/>
      <c r="T47" s="7"/>
      <c r="U47" s="7"/>
      <c r="V47" s="25"/>
      <c r="W47" s="25"/>
      <c r="X47" s="26"/>
      <c r="Y47" s="25"/>
      <c r="Z47" s="148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s="81" customFormat="1" ht="23.45" customHeight="1" x14ac:dyDescent="0.25">
      <c r="A48" s="78"/>
      <c r="B48" s="203"/>
      <c r="C48" s="310"/>
      <c r="D48" s="288" t="s">
        <v>47</v>
      </c>
      <c r="E48" s="182" t="s">
        <v>4</v>
      </c>
      <c r="F48" s="183"/>
      <c r="G48" s="183"/>
      <c r="H48" s="183"/>
      <c r="I48" s="183"/>
      <c r="J48" s="184"/>
      <c r="K48" s="44">
        <v>10000</v>
      </c>
      <c r="L48" s="14">
        <v>10000</v>
      </c>
      <c r="M48" s="14">
        <v>10000</v>
      </c>
      <c r="N48" s="49" t="s">
        <v>130</v>
      </c>
      <c r="O48" s="158" t="s">
        <v>189</v>
      </c>
      <c r="P48" s="158"/>
      <c r="Q48" s="158"/>
      <c r="R48" s="158"/>
      <c r="S48" s="158"/>
      <c r="T48" s="158"/>
      <c r="U48" s="158"/>
      <c r="V48" s="27">
        <v>1</v>
      </c>
      <c r="W48" s="27">
        <v>1</v>
      </c>
      <c r="X48" s="75">
        <v>1</v>
      </c>
      <c r="Y48" s="27">
        <v>1</v>
      </c>
      <c r="Z48" s="126" t="s">
        <v>206</v>
      </c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</row>
    <row r="49" spans="1:55" x14ac:dyDescent="0.25">
      <c r="A49" s="3"/>
      <c r="B49" s="202"/>
      <c r="C49" s="311"/>
      <c r="D49" s="290" t="s">
        <v>48</v>
      </c>
      <c r="E49" s="11" t="s">
        <v>50</v>
      </c>
      <c r="F49" s="12"/>
      <c r="G49" s="12"/>
      <c r="H49" s="12"/>
      <c r="I49" s="12"/>
      <c r="J49" s="46"/>
      <c r="K49" s="43">
        <f>SUM(K50:K53)</f>
        <v>2049500</v>
      </c>
      <c r="L49" s="13">
        <f>SUM(L50:L53)</f>
        <v>2149000</v>
      </c>
      <c r="M49" s="13">
        <f>SUM(M50:M53)</f>
        <v>1903500</v>
      </c>
      <c r="N49" s="52"/>
      <c r="O49" s="37"/>
      <c r="P49" s="37"/>
      <c r="Q49" s="37"/>
      <c r="R49" s="37"/>
      <c r="S49" s="37"/>
      <c r="T49" s="37"/>
      <c r="U49" s="37"/>
      <c r="V49" s="23"/>
      <c r="W49" s="23"/>
      <c r="X49" s="24"/>
      <c r="Y49" s="23"/>
      <c r="Z49" s="16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6" customFormat="1" ht="51" customHeight="1" x14ac:dyDescent="0.25">
      <c r="A50" s="5"/>
      <c r="B50" s="203"/>
      <c r="C50" s="310"/>
      <c r="D50" s="288" t="s">
        <v>51</v>
      </c>
      <c r="E50" s="182" t="s">
        <v>49</v>
      </c>
      <c r="F50" s="183"/>
      <c r="G50" s="183"/>
      <c r="H50" s="183"/>
      <c r="I50" s="183"/>
      <c r="J50" s="184"/>
      <c r="K50" s="44">
        <v>1371500</v>
      </c>
      <c r="L50" s="14">
        <v>1623000</v>
      </c>
      <c r="M50" s="14">
        <v>1402500</v>
      </c>
      <c r="N50" s="49" t="s">
        <v>131</v>
      </c>
      <c r="O50" s="206" t="s">
        <v>298</v>
      </c>
      <c r="P50" s="173"/>
      <c r="Q50" s="173"/>
      <c r="R50" s="173"/>
      <c r="S50" s="173"/>
      <c r="T50" s="173"/>
      <c r="U50" s="207"/>
      <c r="V50" s="28" t="s">
        <v>268</v>
      </c>
      <c r="W50" s="28" t="s">
        <v>439</v>
      </c>
      <c r="X50" s="28" t="s">
        <v>355</v>
      </c>
      <c r="Y50" s="28" t="s">
        <v>356</v>
      </c>
      <c r="Z50" s="126" t="s">
        <v>451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s="6" customFormat="1" ht="52.5" customHeight="1" x14ac:dyDescent="0.25">
      <c r="A51" s="5"/>
      <c r="B51" s="203"/>
      <c r="C51" s="311"/>
      <c r="D51" s="289" t="s">
        <v>52</v>
      </c>
      <c r="E51" s="176" t="s">
        <v>53</v>
      </c>
      <c r="F51" s="177"/>
      <c r="G51" s="177"/>
      <c r="H51" s="177"/>
      <c r="I51" s="177"/>
      <c r="J51" s="178"/>
      <c r="K51" s="55">
        <v>249500</v>
      </c>
      <c r="L51" s="55">
        <v>35000</v>
      </c>
      <c r="M51" s="55">
        <v>10000</v>
      </c>
      <c r="N51" s="53" t="s">
        <v>132</v>
      </c>
      <c r="O51" s="171" t="s">
        <v>357</v>
      </c>
      <c r="P51" s="171"/>
      <c r="Q51" s="171"/>
      <c r="R51" s="171"/>
      <c r="S51" s="171"/>
      <c r="T51" s="171"/>
      <c r="U51" s="171"/>
      <c r="V51" s="79" t="s">
        <v>311</v>
      </c>
      <c r="W51" s="79" t="s">
        <v>381</v>
      </c>
      <c r="X51" s="164" t="s">
        <v>381</v>
      </c>
      <c r="Y51" s="79" t="s">
        <v>381</v>
      </c>
      <c r="Z51" s="126" t="s">
        <v>451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s="6" customFormat="1" ht="27.6" hidden="1" customHeight="1" x14ac:dyDescent="0.25">
      <c r="A52" s="5"/>
      <c r="B52" s="203"/>
      <c r="C52" s="311"/>
      <c r="D52" s="289" t="s">
        <v>91</v>
      </c>
      <c r="E52" s="176" t="s">
        <v>92</v>
      </c>
      <c r="F52" s="177"/>
      <c r="G52" s="177"/>
      <c r="H52" s="177"/>
      <c r="I52" s="177"/>
      <c r="J52" s="178"/>
      <c r="K52" s="55">
        <v>0</v>
      </c>
      <c r="L52" s="54">
        <v>0</v>
      </c>
      <c r="M52" s="54">
        <v>0</v>
      </c>
      <c r="N52" s="53"/>
      <c r="O52" s="188" t="s">
        <v>260</v>
      </c>
      <c r="P52" s="252"/>
      <c r="Q52" s="252"/>
      <c r="R52" s="252"/>
      <c r="S52" s="252"/>
      <c r="T52" s="252"/>
      <c r="U52" s="253"/>
      <c r="V52" s="58">
        <v>0</v>
      </c>
      <c r="W52" s="58">
        <v>0</v>
      </c>
      <c r="X52" s="122">
        <v>0</v>
      </c>
      <c r="Y52" s="58">
        <v>0</v>
      </c>
      <c r="Z52" s="79" t="s">
        <v>260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s="6" customFormat="1" ht="64.900000000000006" customHeight="1" thickBot="1" x14ac:dyDescent="0.3">
      <c r="A53" s="5"/>
      <c r="B53" s="203"/>
      <c r="C53" s="312"/>
      <c r="D53" s="294" t="s">
        <v>185</v>
      </c>
      <c r="E53" s="205" t="s">
        <v>229</v>
      </c>
      <c r="F53" s="180"/>
      <c r="G53" s="180"/>
      <c r="H53" s="180"/>
      <c r="I53" s="180"/>
      <c r="J53" s="181"/>
      <c r="K53" s="95">
        <v>428500</v>
      </c>
      <c r="L53" s="95">
        <v>491000</v>
      </c>
      <c r="M53" s="95">
        <v>491000</v>
      </c>
      <c r="N53" s="96" t="s">
        <v>203</v>
      </c>
      <c r="O53" s="173" t="s">
        <v>351</v>
      </c>
      <c r="P53" s="173"/>
      <c r="Q53" s="173"/>
      <c r="R53" s="173"/>
      <c r="S53" s="173"/>
      <c r="T53" s="173"/>
      <c r="U53" s="173"/>
      <c r="V53" s="28" t="s">
        <v>352</v>
      </c>
      <c r="W53" s="28" t="s">
        <v>353</v>
      </c>
      <c r="X53" s="28" t="s">
        <v>353</v>
      </c>
      <c r="Y53" s="28" t="s">
        <v>353</v>
      </c>
      <c r="Z53" s="104" t="s">
        <v>452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ht="22.15" customHeight="1" x14ac:dyDescent="0.25">
      <c r="A54" s="3"/>
      <c r="B54" s="202"/>
      <c r="C54" s="301" t="s">
        <v>111</v>
      </c>
      <c r="D54" s="287" t="s">
        <v>38</v>
      </c>
      <c r="E54" s="114" t="s">
        <v>39</v>
      </c>
      <c r="F54" s="15"/>
      <c r="G54" s="15"/>
      <c r="H54" s="15"/>
      <c r="I54" s="15"/>
      <c r="J54" s="45"/>
      <c r="K54" s="42">
        <f>SUM(K55)</f>
        <v>67400</v>
      </c>
      <c r="L54" s="16">
        <f>SUM(L55)</f>
        <v>91800</v>
      </c>
      <c r="M54" s="16">
        <f>SUM(M55)</f>
        <v>91800</v>
      </c>
      <c r="N54" s="51"/>
      <c r="O54" s="7"/>
      <c r="P54" s="7"/>
      <c r="Q54" s="7"/>
      <c r="R54" s="7"/>
      <c r="S54" s="7"/>
      <c r="T54" s="7"/>
      <c r="U54" s="7"/>
      <c r="V54" s="25"/>
      <c r="W54" s="25"/>
      <c r="X54" s="26"/>
      <c r="Y54" s="56"/>
      <c r="Z54" s="148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s="6" customFormat="1" ht="25.9" customHeight="1" x14ac:dyDescent="0.25">
      <c r="A55" s="5"/>
      <c r="B55" s="203"/>
      <c r="C55" s="310"/>
      <c r="D55" s="288" t="s">
        <v>188</v>
      </c>
      <c r="E55" s="229" t="s">
        <v>171</v>
      </c>
      <c r="F55" s="183"/>
      <c r="G55" s="183"/>
      <c r="H55" s="183"/>
      <c r="I55" s="183"/>
      <c r="J55" s="184"/>
      <c r="K55" s="44">
        <v>67400</v>
      </c>
      <c r="L55" s="44">
        <v>91800</v>
      </c>
      <c r="M55" s="44">
        <v>91800</v>
      </c>
      <c r="N55" s="49" t="s">
        <v>133</v>
      </c>
      <c r="O55" s="239" t="s">
        <v>196</v>
      </c>
      <c r="P55" s="239"/>
      <c r="Q55" s="239"/>
      <c r="R55" s="239"/>
      <c r="S55" s="239"/>
      <c r="T55" s="239"/>
      <c r="U55" s="261"/>
      <c r="V55" s="27">
        <v>1</v>
      </c>
      <c r="W55" s="27">
        <v>1</v>
      </c>
      <c r="X55" s="75">
        <v>1</v>
      </c>
      <c r="Y55" s="101">
        <v>1</v>
      </c>
      <c r="Z55" s="126" t="s">
        <v>206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ht="25.5" customHeight="1" x14ac:dyDescent="0.25">
      <c r="A56" s="3"/>
      <c r="B56" s="202"/>
      <c r="C56" s="311"/>
      <c r="D56" s="290" t="s">
        <v>43</v>
      </c>
      <c r="E56" s="11" t="s">
        <v>44</v>
      </c>
      <c r="F56" s="12"/>
      <c r="G56" s="12"/>
      <c r="H56" s="12"/>
      <c r="I56" s="12"/>
      <c r="J56" s="46"/>
      <c r="K56" s="43">
        <f>SUM(K57)</f>
        <v>141000</v>
      </c>
      <c r="L56" s="13">
        <f>SUM(L57)</f>
        <v>84000</v>
      </c>
      <c r="M56" s="13">
        <f>SUM(M57)</f>
        <v>84000</v>
      </c>
      <c r="N56" s="52"/>
      <c r="O56" s="37"/>
      <c r="P56" s="37"/>
      <c r="Q56" s="37"/>
      <c r="R56" s="37"/>
      <c r="S56" s="37"/>
      <c r="T56" s="37"/>
      <c r="U56" s="37"/>
      <c r="V56" s="23"/>
      <c r="W56" s="23"/>
      <c r="X56" s="24"/>
      <c r="Y56" s="57"/>
      <c r="Z56" s="16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6" customFormat="1" ht="42" customHeight="1" thickBot="1" x14ac:dyDescent="0.3">
      <c r="A57" s="5"/>
      <c r="B57" s="203"/>
      <c r="C57" s="312"/>
      <c r="D57" s="294" t="s">
        <v>104</v>
      </c>
      <c r="E57" s="213" t="s">
        <v>183</v>
      </c>
      <c r="F57" s="180"/>
      <c r="G57" s="180"/>
      <c r="H57" s="180"/>
      <c r="I57" s="180"/>
      <c r="J57" s="181"/>
      <c r="K57" s="95">
        <v>141000</v>
      </c>
      <c r="L57" s="113">
        <v>84000</v>
      </c>
      <c r="M57" s="113">
        <v>84000</v>
      </c>
      <c r="N57" s="96" t="s">
        <v>134</v>
      </c>
      <c r="O57" s="175" t="s">
        <v>157</v>
      </c>
      <c r="P57" s="175"/>
      <c r="Q57" s="175"/>
      <c r="R57" s="175"/>
      <c r="S57" s="175"/>
      <c r="T57" s="175"/>
      <c r="U57" s="175"/>
      <c r="V57" s="103">
        <v>1</v>
      </c>
      <c r="W57" s="103">
        <v>3</v>
      </c>
      <c r="X57" s="29">
        <v>2</v>
      </c>
      <c r="Y57" s="57">
        <v>2</v>
      </c>
      <c r="Z57" s="104" t="s">
        <v>206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ht="32.25" customHeight="1" x14ac:dyDescent="0.25">
      <c r="A58" s="3"/>
      <c r="B58" s="202"/>
      <c r="C58" s="301" t="s">
        <v>232</v>
      </c>
      <c r="D58" s="287" t="s">
        <v>253</v>
      </c>
      <c r="E58" s="114" t="s">
        <v>301</v>
      </c>
      <c r="F58" s="15"/>
      <c r="G58" s="15"/>
      <c r="H58" s="15"/>
      <c r="I58" s="15"/>
      <c r="J58" s="45"/>
      <c r="K58" s="42">
        <f>SUM(K59:K67)</f>
        <v>4532000</v>
      </c>
      <c r="L58" s="42">
        <f t="shared" ref="L58:M58" si="2">SUM(L59:L67)</f>
        <v>2958000</v>
      </c>
      <c r="M58" s="42">
        <f t="shared" si="2"/>
        <v>2397500</v>
      </c>
      <c r="N58" s="51"/>
      <c r="O58" s="7"/>
      <c r="P58" s="7"/>
      <c r="Q58" s="7"/>
      <c r="R58" s="7"/>
      <c r="S58" s="7"/>
      <c r="T58" s="7"/>
      <c r="U58" s="7"/>
      <c r="V58" s="25"/>
      <c r="W58" s="25"/>
      <c r="X58" s="26"/>
      <c r="Y58" s="25"/>
      <c r="Z58" s="14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6" customFormat="1" ht="17.25" customHeight="1" x14ac:dyDescent="0.25">
      <c r="A59" s="5"/>
      <c r="B59" s="203"/>
      <c r="C59" s="310"/>
      <c r="D59" s="288" t="s">
        <v>217</v>
      </c>
      <c r="E59" s="182" t="s">
        <v>99</v>
      </c>
      <c r="F59" s="183"/>
      <c r="G59" s="183"/>
      <c r="H59" s="183"/>
      <c r="I59" s="183"/>
      <c r="J59" s="184"/>
      <c r="K59" s="44">
        <v>70500</v>
      </c>
      <c r="L59" s="44">
        <v>65000</v>
      </c>
      <c r="M59" s="44">
        <v>65000</v>
      </c>
      <c r="N59" s="49" t="s">
        <v>135</v>
      </c>
      <c r="O59" s="173" t="s">
        <v>186</v>
      </c>
      <c r="P59" s="173"/>
      <c r="Q59" s="173"/>
      <c r="R59" s="173"/>
      <c r="S59" s="173"/>
      <c r="T59" s="173"/>
      <c r="U59" s="173"/>
      <c r="V59" s="27">
        <v>1</v>
      </c>
      <c r="W59" s="27">
        <v>1</v>
      </c>
      <c r="X59" s="75">
        <v>1</v>
      </c>
      <c r="Y59" s="27">
        <v>1</v>
      </c>
      <c r="Z59" s="166" t="s">
        <v>206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s="6" customFormat="1" ht="21" customHeight="1" x14ac:dyDescent="0.25">
      <c r="A60" s="5"/>
      <c r="B60" s="203"/>
      <c r="C60" s="311"/>
      <c r="D60" s="289" t="s">
        <v>218</v>
      </c>
      <c r="E60" s="176" t="s">
        <v>100</v>
      </c>
      <c r="F60" s="177"/>
      <c r="G60" s="177"/>
      <c r="H60" s="177"/>
      <c r="I60" s="177"/>
      <c r="J60" s="178"/>
      <c r="K60" s="55">
        <v>573500</v>
      </c>
      <c r="L60" s="55">
        <v>802000</v>
      </c>
      <c r="M60" s="55">
        <v>802000</v>
      </c>
      <c r="N60" s="53" t="s">
        <v>136</v>
      </c>
      <c r="O60" s="173" t="s">
        <v>186</v>
      </c>
      <c r="P60" s="173"/>
      <c r="Q60" s="173"/>
      <c r="R60" s="173"/>
      <c r="S60" s="173"/>
      <c r="T60" s="173"/>
      <c r="U60" s="173"/>
      <c r="V60" s="27">
        <v>1</v>
      </c>
      <c r="W60" s="27">
        <v>1</v>
      </c>
      <c r="X60" s="27">
        <v>1</v>
      </c>
      <c r="Y60" s="27">
        <v>1</v>
      </c>
      <c r="Z60" s="166" t="s">
        <v>206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s="6" customFormat="1" ht="33" customHeight="1" x14ac:dyDescent="0.25">
      <c r="A61" s="5"/>
      <c r="B61" s="203"/>
      <c r="C61" s="311"/>
      <c r="D61" s="289" t="s">
        <v>289</v>
      </c>
      <c r="E61" s="153" t="s">
        <v>290</v>
      </c>
      <c r="F61" s="154"/>
      <c r="G61" s="154"/>
      <c r="H61" s="154"/>
      <c r="I61" s="154"/>
      <c r="J61" s="155"/>
      <c r="K61" s="55">
        <v>668500</v>
      </c>
      <c r="L61" s="55">
        <v>0</v>
      </c>
      <c r="M61" s="55">
        <v>0</v>
      </c>
      <c r="N61" s="53" t="s">
        <v>137</v>
      </c>
      <c r="O61" s="170" t="s">
        <v>291</v>
      </c>
      <c r="P61" s="208"/>
      <c r="Q61" s="208"/>
      <c r="R61" s="208"/>
      <c r="S61" s="208"/>
      <c r="T61" s="208"/>
      <c r="U61" s="209"/>
      <c r="V61" s="27" t="s">
        <v>292</v>
      </c>
      <c r="W61" s="27" t="s">
        <v>403</v>
      </c>
      <c r="X61" s="27" t="s">
        <v>293</v>
      </c>
      <c r="Y61" s="27" t="s">
        <v>293</v>
      </c>
      <c r="Z61" s="166" t="s">
        <v>206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s="6" customFormat="1" ht="22.5" customHeight="1" x14ac:dyDescent="0.25">
      <c r="A62" s="5"/>
      <c r="B62" s="203"/>
      <c r="C62" s="311"/>
      <c r="D62" s="289" t="s">
        <v>308</v>
      </c>
      <c r="E62" s="153" t="s">
        <v>309</v>
      </c>
      <c r="F62" s="154"/>
      <c r="G62" s="154"/>
      <c r="H62" s="154"/>
      <c r="I62" s="154"/>
      <c r="J62" s="155"/>
      <c r="K62" s="55">
        <v>1291500</v>
      </c>
      <c r="L62" s="55">
        <v>554500</v>
      </c>
      <c r="M62" s="55">
        <v>0</v>
      </c>
      <c r="N62" s="53" t="s">
        <v>138</v>
      </c>
      <c r="O62" s="170" t="s">
        <v>404</v>
      </c>
      <c r="P62" s="218"/>
      <c r="Q62" s="218"/>
      <c r="R62" s="218"/>
      <c r="S62" s="218"/>
      <c r="T62" s="218"/>
      <c r="U62" s="219"/>
      <c r="V62" s="136">
        <v>15</v>
      </c>
      <c r="W62" s="136">
        <v>15</v>
      </c>
      <c r="X62" s="136">
        <v>15</v>
      </c>
      <c r="Y62" s="136">
        <v>15</v>
      </c>
      <c r="Z62" s="166" t="s">
        <v>206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6" customFormat="1" ht="45" customHeight="1" x14ac:dyDescent="0.25">
      <c r="A63" s="5"/>
      <c r="B63" s="203"/>
      <c r="C63" s="311"/>
      <c r="D63" s="289" t="s">
        <v>219</v>
      </c>
      <c r="E63" s="176" t="s">
        <v>97</v>
      </c>
      <c r="F63" s="177"/>
      <c r="G63" s="177"/>
      <c r="H63" s="177"/>
      <c r="I63" s="177"/>
      <c r="J63" s="178"/>
      <c r="K63" s="55">
        <v>785000</v>
      </c>
      <c r="L63" s="55">
        <v>1075000</v>
      </c>
      <c r="M63" s="55">
        <v>1075000</v>
      </c>
      <c r="N63" s="53" t="s">
        <v>239</v>
      </c>
      <c r="O63" s="170" t="s">
        <v>405</v>
      </c>
      <c r="P63" s="208"/>
      <c r="Q63" s="208"/>
      <c r="R63" s="208"/>
      <c r="S63" s="208"/>
      <c r="T63" s="208"/>
      <c r="U63" s="209"/>
      <c r="V63" s="87" t="s">
        <v>406</v>
      </c>
      <c r="W63" s="139" t="s">
        <v>407</v>
      </c>
      <c r="X63" s="139" t="s">
        <v>408</v>
      </c>
      <c r="Y63" s="139" t="s">
        <v>408</v>
      </c>
      <c r="Z63" s="167" t="s">
        <v>206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s="6" customFormat="1" ht="21" customHeight="1" x14ac:dyDescent="0.25">
      <c r="A64" s="5"/>
      <c r="B64" s="203"/>
      <c r="C64" s="311"/>
      <c r="D64" s="289" t="s">
        <v>220</v>
      </c>
      <c r="E64" s="176" t="s">
        <v>98</v>
      </c>
      <c r="F64" s="177"/>
      <c r="G64" s="177"/>
      <c r="H64" s="177"/>
      <c r="I64" s="177"/>
      <c r="J64" s="178"/>
      <c r="K64" s="55">
        <v>44000</v>
      </c>
      <c r="L64" s="54">
        <v>44000</v>
      </c>
      <c r="M64" s="54">
        <v>44000</v>
      </c>
      <c r="N64" s="53" t="s">
        <v>294</v>
      </c>
      <c r="O64" s="170" t="s">
        <v>257</v>
      </c>
      <c r="P64" s="208"/>
      <c r="Q64" s="208"/>
      <c r="R64" s="208"/>
      <c r="S64" s="208"/>
      <c r="T64" s="208"/>
      <c r="U64" s="209"/>
      <c r="V64" s="105">
        <v>1</v>
      </c>
      <c r="W64" s="105">
        <v>1</v>
      </c>
      <c r="X64" s="105">
        <v>1</v>
      </c>
      <c r="Y64" s="105">
        <v>1</v>
      </c>
      <c r="Z64" s="167" t="s">
        <v>206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s="6" customFormat="1" ht="47.25" customHeight="1" x14ac:dyDescent="0.25">
      <c r="A65" s="5"/>
      <c r="B65" s="202"/>
      <c r="C65" s="311"/>
      <c r="D65" s="289" t="s">
        <v>328</v>
      </c>
      <c r="E65" s="217" t="s">
        <v>329</v>
      </c>
      <c r="F65" s="218"/>
      <c r="G65" s="218"/>
      <c r="H65" s="218"/>
      <c r="I65" s="218"/>
      <c r="J65" s="219"/>
      <c r="K65" s="55">
        <v>357000</v>
      </c>
      <c r="L65" s="55">
        <v>0</v>
      </c>
      <c r="M65" s="55">
        <v>0</v>
      </c>
      <c r="N65" s="53" t="s">
        <v>310</v>
      </c>
      <c r="O65" s="170" t="s">
        <v>411</v>
      </c>
      <c r="P65" s="218"/>
      <c r="Q65" s="218"/>
      <c r="R65" s="218"/>
      <c r="S65" s="218"/>
      <c r="T65" s="218"/>
      <c r="U65" s="219"/>
      <c r="V65" s="27" t="s">
        <v>412</v>
      </c>
      <c r="W65" s="27" t="s">
        <v>368</v>
      </c>
      <c r="X65" s="27" t="s">
        <v>368</v>
      </c>
      <c r="Y65" s="27" t="s">
        <v>368</v>
      </c>
      <c r="Z65" s="166" t="s">
        <v>453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s="6" customFormat="1" ht="29.25" customHeight="1" x14ac:dyDescent="0.25">
      <c r="A66" s="5"/>
      <c r="B66" s="202"/>
      <c r="C66" s="311"/>
      <c r="D66" s="289" t="s">
        <v>330</v>
      </c>
      <c r="E66" s="217" t="s">
        <v>334</v>
      </c>
      <c r="F66" s="218"/>
      <c r="G66" s="218"/>
      <c r="H66" s="218"/>
      <c r="I66" s="218"/>
      <c r="J66" s="219"/>
      <c r="K66" s="55">
        <v>173500</v>
      </c>
      <c r="L66" s="55">
        <v>6000</v>
      </c>
      <c r="M66" s="55">
        <v>0</v>
      </c>
      <c r="N66" s="53" t="s">
        <v>331</v>
      </c>
      <c r="O66" s="170" t="s">
        <v>333</v>
      </c>
      <c r="P66" s="218"/>
      <c r="Q66" s="218"/>
      <c r="R66" s="218"/>
      <c r="S66" s="218"/>
      <c r="T66" s="218"/>
      <c r="U66" s="218"/>
      <c r="V66" s="105">
        <v>4</v>
      </c>
      <c r="W66" s="105">
        <v>2</v>
      </c>
      <c r="X66" s="105">
        <v>2</v>
      </c>
      <c r="Y66" s="105">
        <v>0</v>
      </c>
      <c r="Z66" s="167" t="s">
        <v>206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s="6" customFormat="1" ht="66" customHeight="1" thickBot="1" x14ac:dyDescent="0.3">
      <c r="A67" s="5"/>
      <c r="B67" s="204"/>
      <c r="C67" s="312"/>
      <c r="D67" s="296" t="s">
        <v>221</v>
      </c>
      <c r="E67" s="194" t="s">
        <v>222</v>
      </c>
      <c r="F67" s="195"/>
      <c r="G67" s="195"/>
      <c r="H67" s="195"/>
      <c r="I67" s="195"/>
      <c r="J67" s="196"/>
      <c r="K67" s="118">
        <v>568500</v>
      </c>
      <c r="L67" s="118">
        <v>411500</v>
      </c>
      <c r="M67" s="118">
        <v>411500</v>
      </c>
      <c r="N67" s="285" t="s">
        <v>332</v>
      </c>
      <c r="O67" s="185" t="s">
        <v>326</v>
      </c>
      <c r="P67" s="186"/>
      <c r="Q67" s="186"/>
      <c r="R67" s="186"/>
      <c r="S67" s="186"/>
      <c r="T67" s="186"/>
      <c r="U67" s="187"/>
      <c r="V67" s="97" t="s">
        <v>409</v>
      </c>
      <c r="W67" s="97" t="s">
        <v>410</v>
      </c>
      <c r="X67" s="97" t="s">
        <v>327</v>
      </c>
      <c r="Y67" s="97" t="s">
        <v>327</v>
      </c>
      <c r="Z67" s="286" t="s">
        <v>206</v>
      </c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ht="24.75" customHeight="1" x14ac:dyDescent="0.25">
      <c r="A68" s="3"/>
      <c r="B68" s="199" t="s">
        <v>238</v>
      </c>
      <c r="C68" s="301" t="s">
        <v>233</v>
      </c>
      <c r="D68" s="287" t="s">
        <v>43</v>
      </c>
      <c r="E68" s="114" t="s">
        <v>207</v>
      </c>
      <c r="F68" s="15"/>
      <c r="G68" s="15"/>
      <c r="H68" s="15"/>
      <c r="I68" s="15"/>
      <c r="J68" s="45"/>
      <c r="K68" s="42">
        <f>SUM(K69)</f>
        <v>49000</v>
      </c>
      <c r="L68" s="16">
        <f>SUM(L69)</f>
        <v>96000</v>
      </c>
      <c r="M68" s="16">
        <f>SUM(M69)</f>
        <v>96000</v>
      </c>
      <c r="N68" s="51"/>
      <c r="O68" s="7"/>
      <c r="P68" s="7"/>
      <c r="Q68" s="7"/>
      <c r="R68" s="7"/>
      <c r="S68" s="7"/>
      <c r="T68" s="7"/>
      <c r="U68" s="7"/>
      <c r="V68" s="25"/>
      <c r="W68" s="25"/>
      <c r="X68" s="26"/>
      <c r="Y68" s="25"/>
      <c r="Z68" s="150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6" customFormat="1" ht="21" customHeight="1" x14ac:dyDescent="0.25">
      <c r="A69" s="5"/>
      <c r="B69" s="200"/>
      <c r="C69" s="303"/>
      <c r="D69" s="288" t="s">
        <v>57</v>
      </c>
      <c r="E69" s="182" t="s">
        <v>2</v>
      </c>
      <c r="F69" s="183"/>
      <c r="G69" s="183"/>
      <c r="H69" s="183"/>
      <c r="I69" s="183"/>
      <c r="J69" s="184"/>
      <c r="K69" s="44">
        <v>49000</v>
      </c>
      <c r="L69" s="44">
        <v>96000</v>
      </c>
      <c r="M69" s="44">
        <v>96000</v>
      </c>
      <c r="N69" s="49" t="s">
        <v>139</v>
      </c>
      <c r="O69" s="173" t="s">
        <v>156</v>
      </c>
      <c r="P69" s="173"/>
      <c r="Q69" s="173"/>
      <c r="R69" s="173"/>
      <c r="S69" s="173"/>
      <c r="T69" s="173"/>
      <c r="U69" s="173"/>
      <c r="V69" s="28">
        <v>2</v>
      </c>
      <c r="W69" s="28">
        <v>0</v>
      </c>
      <c r="X69" s="68">
        <v>2</v>
      </c>
      <c r="Y69" s="28">
        <v>2</v>
      </c>
      <c r="Z69" s="142" t="s">
        <v>206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ht="21.75" customHeight="1" x14ac:dyDescent="0.25">
      <c r="A70" s="3"/>
      <c r="B70" s="201"/>
      <c r="C70" s="302"/>
      <c r="D70" s="290" t="s">
        <v>54</v>
      </c>
      <c r="E70" s="11" t="s">
        <v>223</v>
      </c>
      <c r="F70" s="12"/>
      <c r="G70" s="12"/>
      <c r="H70" s="12"/>
      <c r="I70" s="12"/>
      <c r="J70" s="46"/>
      <c r="K70" s="43">
        <f>SUM(K71:K75)</f>
        <v>1133500</v>
      </c>
      <c r="L70" s="13">
        <f>SUM(L71:L75)</f>
        <v>1061000</v>
      </c>
      <c r="M70" s="13">
        <f>SUM(M71:M75)</f>
        <v>1148000</v>
      </c>
      <c r="N70" s="52"/>
      <c r="O70" s="37"/>
      <c r="P70" s="37"/>
      <c r="Q70" s="37"/>
      <c r="R70" s="37"/>
      <c r="S70" s="37"/>
      <c r="T70" s="37"/>
      <c r="U70" s="37"/>
      <c r="V70" s="23"/>
      <c r="W70" s="23"/>
      <c r="X70" s="24"/>
      <c r="Y70" s="23"/>
      <c r="Z70" s="149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107" customFormat="1" ht="30.75" customHeight="1" x14ac:dyDescent="0.25">
      <c r="A71" s="106"/>
      <c r="B71" s="201"/>
      <c r="C71" s="302"/>
      <c r="D71" s="295" t="s">
        <v>224</v>
      </c>
      <c r="E71" s="214" t="s">
        <v>55</v>
      </c>
      <c r="F71" s="215"/>
      <c r="G71" s="215"/>
      <c r="H71" s="215"/>
      <c r="I71" s="215"/>
      <c r="J71" s="216"/>
      <c r="K71" s="144">
        <v>358000</v>
      </c>
      <c r="L71" s="144">
        <v>293000</v>
      </c>
      <c r="M71" s="144">
        <v>293000</v>
      </c>
      <c r="N71" s="49" t="s">
        <v>240</v>
      </c>
      <c r="O71" s="173" t="s">
        <v>295</v>
      </c>
      <c r="P71" s="173"/>
      <c r="Q71" s="173"/>
      <c r="R71" s="173"/>
      <c r="S71" s="173"/>
      <c r="T71" s="173"/>
      <c r="U71" s="173"/>
      <c r="V71" s="31" t="s">
        <v>335</v>
      </c>
      <c r="W71" s="31" t="s">
        <v>413</v>
      </c>
      <c r="X71" s="31" t="s">
        <v>336</v>
      </c>
      <c r="Y71" s="31" t="s">
        <v>336</v>
      </c>
      <c r="Z71" s="142" t="s">
        <v>206</v>
      </c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</row>
    <row r="72" spans="1:55" s="107" customFormat="1" ht="45" customHeight="1" x14ac:dyDescent="0.25">
      <c r="A72" s="106"/>
      <c r="B72" s="201"/>
      <c r="C72" s="302"/>
      <c r="D72" s="289" t="s">
        <v>269</v>
      </c>
      <c r="E72" s="133" t="s">
        <v>270</v>
      </c>
      <c r="F72" s="134"/>
      <c r="G72" s="134"/>
      <c r="H72" s="134"/>
      <c r="I72" s="134"/>
      <c r="J72" s="135"/>
      <c r="K72" s="143">
        <v>115000</v>
      </c>
      <c r="L72" s="145">
        <v>0</v>
      </c>
      <c r="M72" s="145">
        <v>87000</v>
      </c>
      <c r="N72" s="52" t="s">
        <v>241</v>
      </c>
      <c r="O72" s="170" t="s">
        <v>365</v>
      </c>
      <c r="P72" s="265"/>
      <c r="Q72" s="265"/>
      <c r="R72" s="265"/>
      <c r="S72" s="265"/>
      <c r="T72" s="265"/>
      <c r="U72" s="266"/>
      <c r="V72" s="79" t="s">
        <v>366</v>
      </c>
      <c r="W72" s="87" t="s">
        <v>367</v>
      </c>
      <c r="X72" s="87" t="s">
        <v>367</v>
      </c>
      <c r="Y72" s="87" t="s">
        <v>368</v>
      </c>
      <c r="Z72" s="137" t="s">
        <v>453</v>
      </c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</row>
    <row r="73" spans="1:55" s="107" customFormat="1" ht="45" customHeight="1" x14ac:dyDescent="0.25">
      <c r="A73" s="106"/>
      <c r="B73" s="201"/>
      <c r="C73" s="302"/>
      <c r="D73" s="289" t="s">
        <v>313</v>
      </c>
      <c r="E73" s="133" t="s">
        <v>314</v>
      </c>
      <c r="F73" s="134"/>
      <c r="G73" s="134"/>
      <c r="H73" s="134"/>
      <c r="I73" s="134"/>
      <c r="J73" s="135"/>
      <c r="K73" s="143">
        <v>87500</v>
      </c>
      <c r="L73" s="143">
        <v>0</v>
      </c>
      <c r="M73" s="143">
        <v>0</v>
      </c>
      <c r="N73" s="52" t="s">
        <v>242</v>
      </c>
      <c r="O73" s="170" t="s">
        <v>388</v>
      </c>
      <c r="P73" s="265"/>
      <c r="Q73" s="265"/>
      <c r="R73" s="265"/>
      <c r="S73" s="265"/>
      <c r="T73" s="265"/>
      <c r="U73" s="266"/>
      <c r="V73" s="23" t="s">
        <v>389</v>
      </c>
      <c r="W73" s="121" t="s">
        <v>449</v>
      </c>
      <c r="X73" s="121" t="s">
        <v>368</v>
      </c>
      <c r="Y73" s="121" t="s">
        <v>368</v>
      </c>
      <c r="Z73" s="137" t="s">
        <v>453</v>
      </c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</row>
    <row r="74" spans="1:55" s="107" customFormat="1" ht="30" customHeight="1" x14ac:dyDescent="0.25">
      <c r="A74" s="106"/>
      <c r="B74" s="201"/>
      <c r="C74" s="302"/>
      <c r="D74" s="288" t="s">
        <v>225</v>
      </c>
      <c r="E74" s="176" t="s">
        <v>56</v>
      </c>
      <c r="F74" s="177"/>
      <c r="G74" s="177"/>
      <c r="H74" s="177"/>
      <c r="I74" s="177"/>
      <c r="J74" s="178"/>
      <c r="K74" s="55">
        <v>553000</v>
      </c>
      <c r="L74" s="55">
        <v>748000</v>
      </c>
      <c r="M74" s="55">
        <v>748000</v>
      </c>
      <c r="N74" s="82" t="s">
        <v>271</v>
      </c>
      <c r="O74" s="170" t="s">
        <v>258</v>
      </c>
      <c r="P74" s="208"/>
      <c r="Q74" s="208"/>
      <c r="R74" s="208"/>
      <c r="S74" s="208"/>
      <c r="T74" s="208"/>
      <c r="U74" s="209"/>
      <c r="V74" s="79" t="s">
        <v>337</v>
      </c>
      <c r="W74" s="79" t="s">
        <v>414</v>
      </c>
      <c r="X74" s="71" t="s">
        <v>338</v>
      </c>
      <c r="Y74" s="79" t="s">
        <v>339</v>
      </c>
      <c r="Z74" s="142" t="s">
        <v>206</v>
      </c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</row>
    <row r="75" spans="1:55" s="6" customFormat="1" ht="20.25" customHeight="1" thickBot="1" x14ac:dyDescent="0.3">
      <c r="A75" s="5"/>
      <c r="B75" s="200"/>
      <c r="C75" s="313"/>
      <c r="D75" s="294" t="s">
        <v>226</v>
      </c>
      <c r="E75" s="179" t="s">
        <v>58</v>
      </c>
      <c r="F75" s="180"/>
      <c r="G75" s="180"/>
      <c r="H75" s="180"/>
      <c r="I75" s="180"/>
      <c r="J75" s="181"/>
      <c r="K75" s="95">
        <v>20000</v>
      </c>
      <c r="L75" s="113">
        <v>20000</v>
      </c>
      <c r="M75" s="113">
        <v>20000</v>
      </c>
      <c r="N75" s="96" t="s">
        <v>315</v>
      </c>
      <c r="O75" s="198" t="s">
        <v>259</v>
      </c>
      <c r="P75" s="198"/>
      <c r="Q75" s="198"/>
      <c r="R75" s="198"/>
      <c r="S75" s="198"/>
      <c r="T75" s="198"/>
      <c r="U75" s="198"/>
      <c r="V75" s="103">
        <v>1</v>
      </c>
      <c r="W75" s="103">
        <v>1</v>
      </c>
      <c r="X75" s="103">
        <v>1</v>
      </c>
      <c r="Y75" s="103">
        <v>1</v>
      </c>
      <c r="Z75" s="99" t="s">
        <v>206</v>
      </c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ht="16.5" customHeight="1" x14ac:dyDescent="0.25">
      <c r="A76" s="3"/>
      <c r="B76" s="201"/>
      <c r="C76" s="301" t="s">
        <v>234</v>
      </c>
      <c r="D76" s="297" t="s">
        <v>64</v>
      </c>
      <c r="E76" s="220" t="s">
        <v>65</v>
      </c>
      <c r="F76" s="221"/>
      <c r="G76" s="221"/>
      <c r="H76" s="221"/>
      <c r="I76" s="221"/>
      <c r="J76" s="222"/>
      <c r="K76" s="43">
        <f>SUM(K77:K80)</f>
        <v>6456000</v>
      </c>
      <c r="L76" s="43">
        <f t="shared" ref="L76:M76" si="3">SUM(L77:L80)</f>
        <v>5439000</v>
      </c>
      <c r="M76" s="43">
        <f t="shared" si="3"/>
        <v>5464000</v>
      </c>
      <c r="N76" s="52"/>
      <c r="O76" s="37"/>
      <c r="P76" s="37"/>
      <c r="Q76" s="37"/>
      <c r="R76" s="37"/>
      <c r="S76" s="37"/>
      <c r="T76" s="37"/>
      <c r="U76" s="37"/>
      <c r="V76" s="23"/>
      <c r="W76" s="23"/>
      <c r="X76" s="24"/>
      <c r="Y76" s="23"/>
      <c r="Z76" s="148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s="70" customFormat="1" ht="45" customHeight="1" x14ac:dyDescent="0.25">
      <c r="A77" s="37"/>
      <c r="B77" s="200"/>
      <c r="C77" s="311"/>
      <c r="D77" s="288" t="s">
        <v>66</v>
      </c>
      <c r="E77" s="182" t="s">
        <v>67</v>
      </c>
      <c r="F77" s="183"/>
      <c r="G77" s="183"/>
      <c r="H77" s="183"/>
      <c r="I77" s="183"/>
      <c r="J77" s="184"/>
      <c r="K77" s="44">
        <v>1450000</v>
      </c>
      <c r="L77" s="14">
        <v>1060000</v>
      </c>
      <c r="M77" s="14">
        <v>1080000</v>
      </c>
      <c r="N77" s="49" t="s">
        <v>140</v>
      </c>
      <c r="O77" s="173" t="s">
        <v>149</v>
      </c>
      <c r="P77" s="173"/>
      <c r="Q77" s="173"/>
      <c r="R77" s="173"/>
      <c r="S77" s="173"/>
      <c r="T77" s="173"/>
      <c r="U77" s="173"/>
      <c r="V77" s="28" t="s">
        <v>344</v>
      </c>
      <c r="W77" s="28" t="s">
        <v>423</v>
      </c>
      <c r="X77" s="28" t="s">
        <v>424</v>
      </c>
      <c r="Y77" s="28" t="s">
        <v>425</v>
      </c>
      <c r="Z77" s="126" t="s">
        <v>451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</row>
    <row r="78" spans="1:55" s="70" customFormat="1" ht="45" customHeight="1" x14ac:dyDescent="0.25">
      <c r="A78" s="37"/>
      <c r="B78" s="200"/>
      <c r="C78" s="311"/>
      <c r="D78" s="288" t="s">
        <v>68</v>
      </c>
      <c r="E78" s="176" t="s">
        <v>69</v>
      </c>
      <c r="F78" s="177"/>
      <c r="G78" s="177"/>
      <c r="H78" s="177"/>
      <c r="I78" s="177"/>
      <c r="J78" s="178"/>
      <c r="K78" s="44">
        <v>592000</v>
      </c>
      <c r="L78" s="44">
        <v>578000</v>
      </c>
      <c r="M78" s="44">
        <v>583000</v>
      </c>
      <c r="N78" s="49" t="s">
        <v>141</v>
      </c>
      <c r="O78" s="173" t="s">
        <v>170</v>
      </c>
      <c r="P78" s="173"/>
      <c r="Q78" s="173"/>
      <c r="R78" s="173"/>
      <c r="S78" s="173"/>
      <c r="T78" s="173"/>
      <c r="U78" s="173"/>
      <c r="V78" s="28" t="s">
        <v>348</v>
      </c>
      <c r="W78" s="28" t="s">
        <v>427</v>
      </c>
      <c r="X78" s="28" t="s">
        <v>349</v>
      </c>
      <c r="Y78" s="28" t="s">
        <v>350</v>
      </c>
      <c r="Z78" s="126" t="s">
        <v>451</v>
      </c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</row>
    <row r="79" spans="1:55" s="6" customFormat="1" ht="45" customHeight="1" x14ac:dyDescent="0.25">
      <c r="A79" s="5"/>
      <c r="B79" s="200"/>
      <c r="C79" s="311"/>
      <c r="D79" s="288" t="s">
        <v>70</v>
      </c>
      <c r="E79" s="176" t="s">
        <v>71</v>
      </c>
      <c r="F79" s="177"/>
      <c r="G79" s="177"/>
      <c r="H79" s="177"/>
      <c r="I79" s="177"/>
      <c r="J79" s="178"/>
      <c r="K79" s="44">
        <v>2160000</v>
      </c>
      <c r="L79" s="44">
        <v>1700000</v>
      </c>
      <c r="M79" s="44">
        <v>1700000</v>
      </c>
      <c r="N79" s="49" t="s">
        <v>243</v>
      </c>
      <c r="O79" s="173" t="s">
        <v>150</v>
      </c>
      <c r="P79" s="173"/>
      <c r="Q79" s="173"/>
      <c r="R79" s="173"/>
      <c r="S79" s="173"/>
      <c r="T79" s="173"/>
      <c r="U79" s="173"/>
      <c r="V79" s="28" t="s">
        <v>343</v>
      </c>
      <c r="W79" s="28" t="s">
        <v>421</v>
      </c>
      <c r="X79" s="28" t="s">
        <v>422</v>
      </c>
      <c r="Y79" s="28" t="s">
        <v>422</v>
      </c>
      <c r="Z79" s="126" t="s">
        <v>451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s="70" customFormat="1" ht="45" customHeight="1" x14ac:dyDescent="0.25">
      <c r="A80" s="37"/>
      <c r="B80" s="200"/>
      <c r="C80" s="311"/>
      <c r="D80" s="288" t="s">
        <v>72</v>
      </c>
      <c r="E80" s="176" t="s">
        <v>73</v>
      </c>
      <c r="F80" s="177"/>
      <c r="G80" s="177"/>
      <c r="H80" s="177"/>
      <c r="I80" s="177"/>
      <c r="J80" s="178"/>
      <c r="K80" s="44">
        <v>2254000</v>
      </c>
      <c r="L80" s="44">
        <v>2101000</v>
      </c>
      <c r="M80" s="44">
        <v>2101000</v>
      </c>
      <c r="N80" s="49" t="s">
        <v>244</v>
      </c>
      <c r="O80" s="173" t="s">
        <v>178</v>
      </c>
      <c r="P80" s="173"/>
      <c r="Q80" s="173"/>
      <c r="R80" s="173"/>
      <c r="S80" s="173"/>
      <c r="T80" s="173"/>
      <c r="U80" s="173"/>
      <c r="V80" s="28" t="s">
        <v>345</v>
      </c>
      <c r="W80" s="28" t="s">
        <v>426</v>
      </c>
      <c r="X80" s="28" t="s">
        <v>346</v>
      </c>
      <c r="Y80" s="28" t="s">
        <v>347</v>
      </c>
      <c r="Z80" s="126" t="s">
        <v>451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</row>
    <row r="81" spans="1:55" ht="17.25" customHeight="1" x14ac:dyDescent="0.25">
      <c r="A81" s="3"/>
      <c r="B81" s="201"/>
      <c r="C81" s="311"/>
      <c r="D81" s="297" t="s">
        <v>78</v>
      </c>
      <c r="E81" s="223" t="s">
        <v>79</v>
      </c>
      <c r="F81" s="224"/>
      <c r="G81" s="224"/>
      <c r="H81" s="224"/>
      <c r="I81" s="224"/>
      <c r="J81" s="225"/>
      <c r="K81" s="43">
        <f>SUM(K82:K87)</f>
        <v>22830500</v>
      </c>
      <c r="L81" s="13">
        <f>SUM(L82:L87)</f>
        <v>14855000</v>
      </c>
      <c r="M81" s="13">
        <f>SUM(M82:M87)</f>
        <v>9790000</v>
      </c>
      <c r="N81" s="52"/>
      <c r="O81" s="37"/>
      <c r="P81" s="37"/>
      <c r="Q81" s="37"/>
      <c r="R81" s="37"/>
      <c r="S81" s="37"/>
      <c r="T81" s="37"/>
      <c r="U81" s="37"/>
      <c r="V81" s="23"/>
      <c r="W81" s="23"/>
      <c r="X81" s="24"/>
      <c r="Y81" s="23"/>
      <c r="Z81" s="147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s="70" customFormat="1" ht="44.25" customHeight="1" x14ac:dyDescent="0.25">
      <c r="A82" s="37"/>
      <c r="B82" s="200"/>
      <c r="C82" s="311"/>
      <c r="D82" s="288" t="s">
        <v>163</v>
      </c>
      <c r="E82" s="182" t="s">
        <v>193</v>
      </c>
      <c r="F82" s="183"/>
      <c r="G82" s="183"/>
      <c r="H82" s="183"/>
      <c r="I82" s="183"/>
      <c r="J82" s="184"/>
      <c r="K82" s="44">
        <v>310000</v>
      </c>
      <c r="L82" s="44">
        <v>230000</v>
      </c>
      <c r="M82" s="44">
        <v>230000</v>
      </c>
      <c r="N82" s="49" t="s">
        <v>245</v>
      </c>
      <c r="O82" s="173" t="s">
        <v>312</v>
      </c>
      <c r="P82" s="173"/>
      <c r="Q82" s="173"/>
      <c r="R82" s="173"/>
      <c r="S82" s="173"/>
      <c r="T82" s="173"/>
      <c r="U82" s="173"/>
      <c r="V82" s="88" t="s">
        <v>360</v>
      </c>
      <c r="W82" s="31" t="s">
        <v>443</v>
      </c>
      <c r="X82" s="31" t="s">
        <v>361</v>
      </c>
      <c r="Y82" s="31" t="s">
        <v>362</v>
      </c>
      <c r="Z82" s="126" t="s">
        <v>453</v>
      </c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</row>
    <row r="83" spans="1:55" s="70" customFormat="1" ht="141" customHeight="1" x14ac:dyDescent="0.25">
      <c r="A83" s="37"/>
      <c r="B83" s="200"/>
      <c r="C83" s="311"/>
      <c r="D83" s="288" t="s">
        <v>80</v>
      </c>
      <c r="E83" s="176" t="s">
        <v>192</v>
      </c>
      <c r="F83" s="177"/>
      <c r="G83" s="177"/>
      <c r="H83" s="177"/>
      <c r="I83" s="177"/>
      <c r="J83" s="178"/>
      <c r="K83" s="44">
        <v>8999000</v>
      </c>
      <c r="L83" s="14">
        <v>11525000</v>
      </c>
      <c r="M83" s="14">
        <v>7610000</v>
      </c>
      <c r="N83" s="49" t="s">
        <v>246</v>
      </c>
      <c r="O83" s="173" t="s">
        <v>440</v>
      </c>
      <c r="P83" s="173"/>
      <c r="Q83" s="173"/>
      <c r="R83" s="173"/>
      <c r="S83" s="173"/>
      <c r="T83" s="173"/>
      <c r="U83" s="173"/>
      <c r="V83" s="28" t="s">
        <v>441</v>
      </c>
      <c r="W83" s="28" t="s">
        <v>442</v>
      </c>
      <c r="X83" s="28" t="s">
        <v>383</v>
      </c>
      <c r="Y83" s="28" t="s">
        <v>384</v>
      </c>
      <c r="Z83" s="126" t="s">
        <v>454</v>
      </c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</row>
    <row r="84" spans="1:55" s="70" customFormat="1" ht="45" customHeight="1" x14ac:dyDescent="0.25">
      <c r="A84" s="37"/>
      <c r="B84" s="200"/>
      <c r="C84" s="311"/>
      <c r="D84" s="288" t="s">
        <v>81</v>
      </c>
      <c r="E84" s="176" t="s">
        <v>194</v>
      </c>
      <c r="F84" s="177"/>
      <c r="G84" s="177"/>
      <c r="H84" s="177"/>
      <c r="I84" s="177"/>
      <c r="J84" s="178"/>
      <c r="K84" s="44">
        <v>5893000</v>
      </c>
      <c r="L84" s="14">
        <v>5000</v>
      </c>
      <c r="M84" s="14">
        <v>5000</v>
      </c>
      <c r="N84" s="49" t="s">
        <v>247</v>
      </c>
      <c r="O84" s="170" t="s">
        <v>446</v>
      </c>
      <c r="P84" s="171"/>
      <c r="Q84" s="171"/>
      <c r="R84" s="171"/>
      <c r="S84" s="171"/>
      <c r="T84" s="171"/>
      <c r="U84" s="172"/>
      <c r="V84" s="28" t="s">
        <v>447</v>
      </c>
      <c r="W84" s="28" t="s">
        <v>448</v>
      </c>
      <c r="X84" s="28" t="s">
        <v>448</v>
      </c>
      <c r="Y84" s="28" t="s">
        <v>448</v>
      </c>
      <c r="Z84" s="126" t="s">
        <v>453</v>
      </c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</row>
    <row r="85" spans="1:55" s="70" customFormat="1" ht="45" customHeight="1" x14ac:dyDescent="0.25">
      <c r="A85" s="37"/>
      <c r="B85" s="200"/>
      <c r="C85" s="311"/>
      <c r="D85" s="298" t="s">
        <v>230</v>
      </c>
      <c r="E85" s="176" t="s">
        <v>231</v>
      </c>
      <c r="F85" s="177"/>
      <c r="G85" s="177"/>
      <c r="H85" s="177"/>
      <c r="I85" s="177"/>
      <c r="J85" s="178"/>
      <c r="K85" s="44">
        <v>850000</v>
      </c>
      <c r="L85" s="14">
        <v>100000</v>
      </c>
      <c r="M85" s="14">
        <v>200000</v>
      </c>
      <c r="N85" s="49" t="s">
        <v>248</v>
      </c>
      <c r="O85" s="170" t="s">
        <v>302</v>
      </c>
      <c r="P85" s="208"/>
      <c r="Q85" s="208"/>
      <c r="R85" s="208"/>
      <c r="S85" s="208"/>
      <c r="T85" s="208"/>
      <c r="U85" s="209"/>
      <c r="V85" s="28">
        <v>0</v>
      </c>
      <c r="W85" s="108" t="s">
        <v>382</v>
      </c>
      <c r="X85" s="108" t="s">
        <v>358</v>
      </c>
      <c r="Y85" s="108" t="s">
        <v>359</v>
      </c>
      <c r="Z85" s="126" t="s">
        <v>453</v>
      </c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</row>
    <row r="86" spans="1:55" s="70" customFormat="1" ht="67.5" customHeight="1" x14ac:dyDescent="0.25">
      <c r="A86" s="37"/>
      <c r="B86" s="200"/>
      <c r="C86" s="311"/>
      <c r="D86" s="299" t="s">
        <v>82</v>
      </c>
      <c r="E86" s="176" t="s">
        <v>195</v>
      </c>
      <c r="F86" s="177"/>
      <c r="G86" s="177"/>
      <c r="H86" s="177"/>
      <c r="I86" s="177"/>
      <c r="J86" s="178"/>
      <c r="K86" s="55">
        <v>4778500</v>
      </c>
      <c r="L86" s="54">
        <v>995000</v>
      </c>
      <c r="M86" s="54">
        <v>745000</v>
      </c>
      <c r="N86" s="53" t="s">
        <v>249</v>
      </c>
      <c r="O86" s="173" t="s">
        <v>444</v>
      </c>
      <c r="P86" s="173"/>
      <c r="Q86" s="173"/>
      <c r="R86" s="173"/>
      <c r="S86" s="173"/>
      <c r="T86" s="173"/>
      <c r="U86" s="173"/>
      <c r="V86" s="79" t="s">
        <v>363</v>
      </c>
      <c r="W86" s="79" t="s">
        <v>445</v>
      </c>
      <c r="X86" s="79" t="s">
        <v>364</v>
      </c>
      <c r="Y86" s="79" t="s">
        <v>385</v>
      </c>
      <c r="Z86" s="126" t="s">
        <v>453</v>
      </c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</row>
    <row r="87" spans="1:55" s="70" customFormat="1" ht="45" customHeight="1" thickBot="1" x14ac:dyDescent="0.3">
      <c r="A87" s="37"/>
      <c r="B87" s="200"/>
      <c r="C87" s="312"/>
      <c r="D87" s="294" t="s">
        <v>167</v>
      </c>
      <c r="E87" s="194" t="s">
        <v>168</v>
      </c>
      <c r="F87" s="195"/>
      <c r="G87" s="195"/>
      <c r="H87" s="195"/>
      <c r="I87" s="195"/>
      <c r="J87" s="196"/>
      <c r="K87" s="95">
        <v>2000000</v>
      </c>
      <c r="L87" s="113">
        <v>2000000</v>
      </c>
      <c r="M87" s="113">
        <v>1000000</v>
      </c>
      <c r="N87" s="96" t="s">
        <v>250</v>
      </c>
      <c r="O87" s="175" t="s">
        <v>261</v>
      </c>
      <c r="P87" s="175"/>
      <c r="Q87" s="175"/>
      <c r="R87" s="175"/>
      <c r="S87" s="175"/>
      <c r="T87" s="175"/>
      <c r="U87" s="175"/>
      <c r="V87" s="103">
        <v>0</v>
      </c>
      <c r="W87" s="103">
        <v>2</v>
      </c>
      <c r="X87" s="109" t="s">
        <v>386</v>
      </c>
      <c r="Y87" s="109" t="s">
        <v>387</v>
      </c>
      <c r="Z87" s="104" t="s">
        <v>453</v>
      </c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1:55" ht="17.25" customHeight="1" x14ac:dyDescent="0.25">
      <c r="A88" s="3"/>
      <c r="B88" s="201"/>
      <c r="C88" s="301" t="s">
        <v>235</v>
      </c>
      <c r="D88" s="300" t="s">
        <v>59</v>
      </c>
      <c r="E88" s="220" t="s">
        <v>60</v>
      </c>
      <c r="F88" s="221"/>
      <c r="G88" s="221"/>
      <c r="H88" s="221"/>
      <c r="I88" s="221"/>
      <c r="J88" s="222"/>
      <c r="K88" s="42">
        <f>SUM(K89:K90)</f>
        <v>1075500</v>
      </c>
      <c r="L88" s="42">
        <f>SUM(L89:L90)</f>
        <v>408500</v>
      </c>
      <c r="M88" s="42">
        <f>SUM(M89:M90)</f>
        <v>338500</v>
      </c>
      <c r="N88" s="51"/>
      <c r="O88" s="7"/>
      <c r="P88" s="7"/>
      <c r="Q88" s="7"/>
      <c r="R88" s="7"/>
      <c r="S88" s="7"/>
      <c r="T88" s="7"/>
      <c r="U88" s="7"/>
      <c r="V88" s="25"/>
      <c r="W88" s="25"/>
      <c r="X88" s="26"/>
      <c r="Y88" s="25"/>
      <c r="Z88" s="148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s="70" customFormat="1" ht="65.099999999999994" customHeight="1" x14ac:dyDescent="0.25">
      <c r="A89" s="37"/>
      <c r="B89" s="200"/>
      <c r="C89" s="303"/>
      <c r="D89" s="288" t="s">
        <v>61</v>
      </c>
      <c r="E89" s="182" t="s">
        <v>62</v>
      </c>
      <c r="F89" s="183"/>
      <c r="G89" s="183"/>
      <c r="H89" s="183"/>
      <c r="I89" s="183"/>
      <c r="J89" s="184"/>
      <c r="K89" s="44">
        <v>1008000</v>
      </c>
      <c r="L89" s="14">
        <v>336000</v>
      </c>
      <c r="M89" s="14">
        <v>266000</v>
      </c>
      <c r="N89" s="49" t="s">
        <v>142</v>
      </c>
      <c r="O89" s="173" t="s">
        <v>377</v>
      </c>
      <c r="P89" s="173"/>
      <c r="Q89" s="173"/>
      <c r="R89" s="173"/>
      <c r="S89" s="173"/>
      <c r="T89" s="173"/>
      <c r="U89" s="173"/>
      <c r="V89" s="27" t="s">
        <v>378</v>
      </c>
      <c r="W89" s="27" t="s">
        <v>415</v>
      </c>
      <c r="X89" s="27" t="s">
        <v>379</v>
      </c>
      <c r="Y89" s="27" t="s">
        <v>380</v>
      </c>
      <c r="Z89" s="126" t="s">
        <v>453</v>
      </c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1:55" s="37" customFormat="1" ht="45" customHeight="1" thickBot="1" x14ac:dyDescent="0.3">
      <c r="B90" s="201"/>
      <c r="C90" s="302"/>
      <c r="D90" s="296" t="s">
        <v>227</v>
      </c>
      <c r="E90" s="194" t="s">
        <v>63</v>
      </c>
      <c r="F90" s="195"/>
      <c r="G90" s="195"/>
      <c r="H90" s="195"/>
      <c r="I90" s="195"/>
      <c r="J90" s="196"/>
      <c r="K90" s="118">
        <v>67500</v>
      </c>
      <c r="L90" s="119">
        <v>72500</v>
      </c>
      <c r="M90" s="119">
        <v>72500</v>
      </c>
      <c r="N90" s="120" t="s">
        <v>143</v>
      </c>
      <c r="O90" s="185" t="s">
        <v>342</v>
      </c>
      <c r="P90" s="186"/>
      <c r="Q90" s="186"/>
      <c r="R90" s="186"/>
      <c r="S90" s="186"/>
      <c r="T90" s="186"/>
      <c r="U90" s="187"/>
      <c r="V90" s="110" t="s">
        <v>267</v>
      </c>
      <c r="W90" s="110" t="s">
        <v>267</v>
      </c>
      <c r="X90" s="110" t="s">
        <v>267</v>
      </c>
      <c r="Y90" s="110" t="s">
        <v>267</v>
      </c>
      <c r="Z90" s="151" t="s">
        <v>453</v>
      </c>
    </row>
    <row r="91" spans="1:55" x14ac:dyDescent="0.25">
      <c r="A91" s="3"/>
      <c r="B91" s="201"/>
      <c r="C91" s="314" t="s">
        <v>236</v>
      </c>
      <c r="D91" s="297" t="s">
        <v>48</v>
      </c>
      <c r="E91" s="17" t="s">
        <v>50</v>
      </c>
      <c r="F91" s="18"/>
      <c r="G91" s="18"/>
      <c r="H91" s="18"/>
      <c r="I91" s="18"/>
      <c r="J91" s="47"/>
      <c r="K91" s="43">
        <f>SUM(K92:K94)</f>
        <v>1388500</v>
      </c>
      <c r="L91" s="43">
        <f t="shared" ref="L91:M91" si="4">SUM(L92:L94)</f>
        <v>809000</v>
      </c>
      <c r="M91" s="43">
        <f t="shared" si="4"/>
        <v>497000</v>
      </c>
      <c r="N91" s="52"/>
      <c r="O91" s="37"/>
      <c r="P91" s="37"/>
      <c r="Q91" s="37"/>
      <c r="R91" s="37"/>
      <c r="S91" s="37"/>
      <c r="T91" s="37"/>
      <c r="U91" s="37"/>
      <c r="V91" s="23"/>
      <c r="W91" s="23"/>
      <c r="X91" s="24"/>
      <c r="Y91" s="23"/>
      <c r="Z91" s="149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70" customFormat="1" ht="60" customHeight="1" x14ac:dyDescent="0.25">
      <c r="A92" s="37"/>
      <c r="B92" s="200"/>
      <c r="C92" s="315"/>
      <c r="D92" s="288" t="s">
        <v>75</v>
      </c>
      <c r="E92" s="182" t="s">
        <v>74</v>
      </c>
      <c r="F92" s="183"/>
      <c r="G92" s="183"/>
      <c r="H92" s="183"/>
      <c r="I92" s="183"/>
      <c r="J92" s="184"/>
      <c r="K92" s="44">
        <v>922500</v>
      </c>
      <c r="L92" s="14">
        <v>699000</v>
      </c>
      <c r="M92" s="14">
        <v>400000</v>
      </c>
      <c r="N92" s="49" t="s">
        <v>251</v>
      </c>
      <c r="O92" s="206" t="s">
        <v>429</v>
      </c>
      <c r="P92" s="173"/>
      <c r="Q92" s="173"/>
      <c r="R92" s="173"/>
      <c r="S92" s="173"/>
      <c r="T92" s="173"/>
      <c r="U92" s="207"/>
      <c r="V92" s="28" t="s">
        <v>430</v>
      </c>
      <c r="W92" s="28" t="s">
        <v>431</v>
      </c>
      <c r="X92" s="28" t="s">
        <v>432</v>
      </c>
      <c r="Y92" s="28" t="s">
        <v>433</v>
      </c>
      <c r="Z92" s="142" t="s">
        <v>451</v>
      </c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1:55" s="70" customFormat="1" ht="19.899999999999999" customHeight="1" x14ac:dyDescent="0.25">
      <c r="A93" s="37"/>
      <c r="B93" s="200"/>
      <c r="C93" s="315"/>
      <c r="D93" s="288" t="s">
        <v>272</v>
      </c>
      <c r="E93" s="131" t="s">
        <v>273</v>
      </c>
      <c r="F93" s="129"/>
      <c r="G93" s="129"/>
      <c r="H93" s="129"/>
      <c r="I93" s="129"/>
      <c r="J93" s="130"/>
      <c r="K93" s="44">
        <v>187000</v>
      </c>
      <c r="L93" s="14">
        <v>0</v>
      </c>
      <c r="M93" s="14">
        <v>0</v>
      </c>
      <c r="N93" s="49" t="s">
        <v>144</v>
      </c>
      <c r="O93" s="210" t="s">
        <v>274</v>
      </c>
      <c r="P93" s="211"/>
      <c r="Q93" s="211"/>
      <c r="R93" s="211"/>
      <c r="S93" s="211"/>
      <c r="T93" s="211"/>
      <c r="U93" s="212"/>
      <c r="V93" s="27">
        <v>0.8</v>
      </c>
      <c r="W93" s="27">
        <v>1</v>
      </c>
      <c r="X93" s="27">
        <v>1</v>
      </c>
      <c r="Y93" s="27">
        <v>1</v>
      </c>
      <c r="Z93" s="142" t="s">
        <v>169</v>
      </c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1:55" s="70" customFormat="1" ht="54.95" customHeight="1" x14ac:dyDescent="0.25">
      <c r="A94" s="37"/>
      <c r="B94" s="200"/>
      <c r="C94" s="315"/>
      <c r="D94" s="288" t="s">
        <v>76</v>
      </c>
      <c r="E94" s="176" t="s">
        <v>77</v>
      </c>
      <c r="F94" s="177"/>
      <c r="G94" s="177"/>
      <c r="H94" s="177"/>
      <c r="I94" s="177"/>
      <c r="J94" s="178"/>
      <c r="K94" s="44">
        <v>279000</v>
      </c>
      <c r="L94" s="44">
        <v>110000</v>
      </c>
      <c r="M94" s="44">
        <v>97000</v>
      </c>
      <c r="N94" s="49" t="s">
        <v>145</v>
      </c>
      <c r="O94" s="173" t="s">
        <v>434</v>
      </c>
      <c r="P94" s="173"/>
      <c r="Q94" s="173"/>
      <c r="R94" s="173"/>
      <c r="S94" s="173"/>
      <c r="T94" s="173"/>
      <c r="U94" s="173"/>
      <c r="V94" s="28" t="s">
        <v>435</v>
      </c>
      <c r="W94" s="28" t="s">
        <v>436</v>
      </c>
      <c r="X94" s="28" t="s">
        <v>437</v>
      </c>
      <c r="Y94" s="31" t="s">
        <v>438</v>
      </c>
      <c r="Z94" s="142" t="s">
        <v>451</v>
      </c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</row>
    <row r="95" spans="1:55" ht="22.9" customHeight="1" x14ac:dyDescent="0.25">
      <c r="A95" s="3"/>
      <c r="B95" s="201"/>
      <c r="C95" s="315"/>
      <c r="D95" s="297" t="s">
        <v>78</v>
      </c>
      <c r="E95" s="17" t="s">
        <v>79</v>
      </c>
      <c r="F95" s="18"/>
      <c r="G95" s="18"/>
      <c r="H95" s="18"/>
      <c r="I95" s="18"/>
      <c r="J95" s="47"/>
      <c r="K95" s="43">
        <f>SUM(K96)</f>
        <v>150000</v>
      </c>
      <c r="L95" s="13">
        <f>SUM(L96)</f>
        <v>0</v>
      </c>
      <c r="M95" s="13">
        <f>SUM(M96)</f>
        <v>0</v>
      </c>
      <c r="N95" s="52"/>
      <c r="O95" s="37"/>
      <c r="P95" s="37"/>
      <c r="Q95" s="37"/>
      <c r="R95" s="37"/>
      <c r="S95" s="37"/>
      <c r="T95" s="37"/>
      <c r="U95" s="37"/>
      <c r="V95" s="23"/>
      <c r="W95" s="23"/>
      <c r="X95" s="24"/>
      <c r="Y95" s="23"/>
      <c r="Z95" s="149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6" customFormat="1" ht="28.9" customHeight="1" thickBot="1" x14ac:dyDescent="0.3">
      <c r="A96" s="5"/>
      <c r="B96" s="200"/>
      <c r="C96" s="316"/>
      <c r="D96" s="294" t="s">
        <v>393</v>
      </c>
      <c r="E96" s="179" t="s">
        <v>83</v>
      </c>
      <c r="F96" s="180"/>
      <c r="G96" s="180"/>
      <c r="H96" s="180"/>
      <c r="I96" s="180"/>
      <c r="J96" s="181"/>
      <c r="K96" s="95">
        <v>150000</v>
      </c>
      <c r="L96" s="113">
        <v>0</v>
      </c>
      <c r="M96" s="113">
        <v>0</v>
      </c>
      <c r="N96" s="96" t="s">
        <v>278</v>
      </c>
      <c r="O96" s="191" t="s">
        <v>205</v>
      </c>
      <c r="P96" s="192"/>
      <c r="Q96" s="192"/>
      <c r="R96" s="192"/>
      <c r="S96" s="192"/>
      <c r="T96" s="192"/>
      <c r="U96" s="193"/>
      <c r="V96" s="111">
        <v>0</v>
      </c>
      <c r="W96" s="111">
        <v>150000</v>
      </c>
      <c r="X96" s="111">
        <v>0</v>
      </c>
      <c r="Y96" s="111">
        <v>0</v>
      </c>
      <c r="Z96" s="142" t="s">
        <v>169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ht="20.45" customHeight="1" x14ac:dyDescent="0.25">
      <c r="A97" s="3"/>
      <c r="B97" s="202"/>
      <c r="C97" s="301" t="s">
        <v>237</v>
      </c>
      <c r="D97" s="300" t="s">
        <v>84</v>
      </c>
      <c r="E97" s="127" t="s">
        <v>85</v>
      </c>
      <c r="F97" s="19"/>
      <c r="G97" s="19"/>
      <c r="H97" s="19"/>
      <c r="I97" s="19"/>
      <c r="J97" s="48"/>
      <c r="K97" s="42">
        <f>SUM(K98:K100)</f>
        <v>2355500</v>
      </c>
      <c r="L97" s="16">
        <f>SUM(L98:L100)</f>
        <v>1296000</v>
      </c>
      <c r="M97" s="16">
        <f>SUM(M98:M100)</f>
        <v>1276000</v>
      </c>
      <c r="N97" s="51"/>
      <c r="O97" s="7"/>
      <c r="P97" s="7"/>
      <c r="Q97" s="7"/>
      <c r="R97" s="7"/>
      <c r="S97" s="7"/>
      <c r="T97" s="7"/>
      <c r="U97" s="7"/>
      <c r="V97" s="25"/>
      <c r="W97" s="25"/>
      <c r="X97" s="26"/>
      <c r="Y97" s="25"/>
      <c r="Z97" s="150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70" customFormat="1" ht="80.099999999999994" customHeight="1" x14ac:dyDescent="0.25">
      <c r="A98" s="37"/>
      <c r="B98" s="203"/>
      <c r="C98" s="303"/>
      <c r="D98" s="288" t="s">
        <v>86</v>
      </c>
      <c r="E98" s="131" t="s">
        <v>228</v>
      </c>
      <c r="F98" s="128"/>
      <c r="G98" s="128"/>
      <c r="H98" s="128"/>
      <c r="I98" s="128"/>
      <c r="J98" s="132"/>
      <c r="K98" s="44">
        <v>2355500</v>
      </c>
      <c r="L98" s="14">
        <v>1296000</v>
      </c>
      <c r="M98" s="14">
        <v>1276000</v>
      </c>
      <c r="N98" s="49" t="s">
        <v>146</v>
      </c>
      <c r="O98" s="173" t="s">
        <v>416</v>
      </c>
      <c r="P98" s="173"/>
      <c r="Q98" s="173"/>
      <c r="R98" s="173"/>
      <c r="S98" s="173"/>
      <c r="T98" s="173"/>
      <c r="U98" s="173"/>
      <c r="V98" s="28" t="s">
        <v>417</v>
      </c>
      <c r="W98" s="28" t="s">
        <v>418</v>
      </c>
      <c r="X98" s="28" t="s">
        <v>419</v>
      </c>
      <c r="Y98" s="28" t="s">
        <v>420</v>
      </c>
      <c r="Z98" s="142" t="s">
        <v>451</v>
      </c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</row>
    <row r="99" spans="1:55" s="70" customFormat="1" ht="24.6" hidden="1" customHeight="1" x14ac:dyDescent="0.25">
      <c r="A99" s="37"/>
      <c r="B99" s="203"/>
      <c r="C99" s="303"/>
      <c r="D99" s="288" t="s">
        <v>87</v>
      </c>
      <c r="E99" s="176" t="s">
        <v>88</v>
      </c>
      <c r="F99" s="177"/>
      <c r="G99" s="177"/>
      <c r="H99" s="177"/>
      <c r="I99" s="177"/>
      <c r="J99" s="178"/>
      <c r="K99" s="44">
        <v>0</v>
      </c>
      <c r="L99" s="14">
        <v>0</v>
      </c>
      <c r="M99" s="14">
        <v>0</v>
      </c>
      <c r="N99" s="49" t="s">
        <v>147</v>
      </c>
      <c r="O99" s="174" t="s">
        <v>260</v>
      </c>
      <c r="P99" s="174"/>
      <c r="Q99" s="174"/>
      <c r="R99" s="174"/>
      <c r="S99" s="174"/>
      <c r="T99" s="174"/>
      <c r="U99" s="174"/>
      <c r="V99" s="31"/>
      <c r="W99" s="31"/>
      <c r="X99" s="68"/>
      <c r="Y99" s="28"/>
      <c r="Z99" s="80" t="s">
        <v>260</v>
      </c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1:55" s="70" customFormat="1" ht="22.15" hidden="1" customHeight="1" x14ac:dyDescent="0.25">
      <c r="A100" s="37"/>
      <c r="B100" s="203"/>
      <c r="C100" s="303"/>
      <c r="D100" s="288" t="s">
        <v>89</v>
      </c>
      <c r="E100" s="176" t="s">
        <v>90</v>
      </c>
      <c r="F100" s="177"/>
      <c r="G100" s="177"/>
      <c r="H100" s="177"/>
      <c r="I100" s="177"/>
      <c r="J100" s="178"/>
      <c r="K100" s="44">
        <v>0</v>
      </c>
      <c r="L100" s="14">
        <v>0</v>
      </c>
      <c r="M100" s="14">
        <v>0</v>
      </c>
      <c r="N100" s="49" t="s">
        <v>148</v>
      </c>
      <c r="O100" s="188" t="s">
        <v>260</v>
      </c>
      <c r="P100" s="189"/>
      <c r="Q100" s="189"/>
      <c r="R100" s="189"/>
      <c r="S100" s="189"/>
      <c r="T100" s="189"/>
      <c r="U100" s="190"/>
      <c r="V100" s="27"/>
      <c r="W100" s="27"/>
      <c r="X100" s="27"/>
      <c r="Y100" s="27"/>
      <c r="Z100" s="80" t="s">
        <v>260</v>
      </c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</row>
    <row r="101" spans="1:55" x14ac:dyDescent="0.25">
      <c r="A101" s="3"/>
      <c r="B101" s="202"/>
      <c r="C101" s="302"/>
      <c r="D101" s="297" t="s">
        <v>93</v>
      </c>
      <c r="E101" s="17" t="s">
        <v>176</v>
      </c>
      <c r="F101" s="18"/>
      <c r="G101" s="18"/>
      <c r="H101" s="18"/>
      <c r="I101" s="18"/>
      <c r="J101" s="47"/>
      <c r="K101" s="43">
        <f>SUM(K102)</f>
        <v>310000</v>
      </c>
      <c r="L101" s="13">
        <f>SUM(L102)</f>
        <v>110000</v>
      </c>
      <c r="M101" s="13">
        <f>SUM(M102)</f>
        <v>110000</v>
      </c>
      <c r="N101" s="52"/>
      <c r="O101" s="37"/>
      <c r="P101" s="37"/>
      <c r="Q101" s="37"/>
      <c r="R101" s="37"/>
      <c r="S101" s="37"/>
      <c r="T101" s="37"/>
      <c r="U101" s="37"/>
      <c r="V101" s="23"/>
      <c r="W101" s="23"/>
      <c r="X101" s="24"/>
      <c r="Y101" s="23"/>
      <c r="Z101" s="149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s="6" customFormat="1" ht="24" customHeight="1" x14ac:dyDescent="0.25">
      <c r="A102" s="5"/>
      <c r="B102" s="203"/>
      <c r="C102" s="303"/>
      <c r="D102" s="288" t="s">
        <v>94</v>
      </c>
      <c r="E102" s="182" t="s">
        <v>95</v>
      </c>
      <c r="F102" s="183"/>
      <c r="G102" s="183"/>
      <c r="H102" s="183"/>
      <c r="I102" s="183"/>
      <c r="J102" s="184"/>
      <c r="K102" s="44">
        <v>310000</v>
      </c>
      <c r="L102" s="14">
        <v>110000</v>
      </c>
      <c r="M102" s="14">
        <v>110000</v>
      </c>
      <c r="N102" s="49" t="s">
        <v>147</v>
      </c>
      <c r="O102" s="173" t="s">
        <v>300</v>
      </c>
      <c r="P102" s="173"/>
      <c r="Q102" s="173"/>
      <c r="R102" s="173"/>
      <c r="S102" s="173"/>
      <c r="T102" s="173"/>
      <c r="U102" s="173"/>
      <c r="V102" s="27">
        <v>1</v>
      </c>
      <c r="W102" s="27">
        <v>1</v>
      </c>
      <c r="X102" s="27">
        <v>1</v>
      </c>
      <c r="Y102" s="27">
        <v>1</v>
      </c>
      <c r="Z102" s="126" t="s">
        <v>262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ht="18.75" customHeight="1" x14ac:dyDescent="0.25">
      <c r="A103" s="3"/>
      <c r="B103" s="202"/>
      <c r="C103" s="302"/>
      <c r="D103" s="297" t="s">
        <v>48</v>
      </c>
      <c r="E103" s="17" t="s">
        <v>50</v>
      </c>
      <c r="F103" s="37"/>
      <c r="G103" s="37"/>
      <c r="H103" s="37"/>
      <c r="I103" s="37"/>
      <c r="J103" s="22"/>
      <c r="K103" s="43">
        <f>SUM(K104)</f>
        <v>10000</v>
      </c>
      <c r="L103" s="13">
        <f>SUM(L104)</f>
        <v>10000</v>
      </c>
      <c r="M103" s="13">
        <f>SUM(M104)</f>
        <v>10000</v>
      </c>
      <c r="N103" s="52"/>
      <c r="O103" s="32"/>
      <c r="P103" s="32"/>
      <c r="Q103" s="32"/>
      <c r="R103" s="32"/>
      <c r="S103" s="32"/>
      <c r="T103" s="32"/>
      <c r="U103" s="32"/>
      <c r="V103" s="23"/>
      <c r="W103" s="23"/>
      <c r="X103" s="24"/>
      <c r="Y103" s="23"/>
      <c r="Z103" s="149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6" customFormat="1" ht="45.75" thickBot="1" x14ac:dyDescent="0.3">
      <c r="A104" s="5"/>
      <c r="B104" s="202"/>
      <c r="C104" s="302"/>
      <c r="D104" s="294" t="s">
        <v>102</v>
      </c>
      <c r="E104" s="179" t="s">
        <v>103</v>
      </c>
      <c r="F104" s="180"/>
      <c r="G104" s="180"/>
      <c r="H104" s="180"/>
      <c r="I104" s="180"/>
      <c r="J104" s="181"/>
      <c r="K104" s="95">
        <v>10000</v>
      </c>
      <c r="L104" s="113">
        <v>10000</v>
      </c>
      <c r="M104" s="113">
        <v>10000</v>
      </c>
      <c r="N104" s="96" t="s">
        <v>148</v>
      </c>
      <c r="O104" s="175" t="s">
        <v>152</v>
      </c>
      <c r="P104" s="175"/>
      <c r="Q104" s="175"/>
      <c r="R104" s="175"/>
      <c r="S104" s="175"/>
      <c r="T104" s="175"/>
      <c r="U104" s="175"/>
      <c r="V104" s="103">
        <v>0</v>
      </c>
      <c r="W104" s="103">
        <v>0</v>
      </c>
      <c r="X104" s="29">
        <v>0</v>
      </c>
      <c r="Y104" s="103">
        <v>0</v>
      </c>
      <c r="Z104" s="142" t="s">
        <v>453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ht="34.5" customHeight="1" x14ac:dyDescent="0.25">
      <c r="A105" s="3"/>
      <c r="B105" s="202"/>
      <c r="C105" s="301" t="s">
        <v>254</v>
      </c>
      <c r="D105" s="300" t="s">
        <v>48</v>
      </c>
      <c r="E105" s="127" t="s">
        <v>50</v>
      </c>
      <c r="F105" s="19"/>
      <c r="G105" s="19"/>
      <c r="H105" s="19"/>
      <c r="I105" s="19"/>
      <c r="J105" s="48"/>
      <c r="K105" s="42">
        <f>SUM(K106)</f>
        <v>4007000</v>
      </c>
      <c r="L105" s="16">
        <f>SUM(L106)</f>
        <v>3203000</v>
      </c>
      <c r="M105" s="16">
        <f>SUM(M106)</f>
        <v>3192000</v>
      </c>
      <c r="N105" s="51"/>
      <c r="O105" s="7"/>
      <c r="P105" s="7"/>
      <c r="Q105" s="7"/>
      <c r="R105" s="7"/>
      <c r="S105" s="7"/>
      <c r="T105" s="7"/>
      <c r="U105" s="7"/>
      <c r="V105" s="25"/>
      <c r="W105" s="25"/>
      <c r="X105" s="26"/>
      <c r="Y105" s="25"/>
      <c r="Z105" s="148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70" customFormat="1" ht="47.25" customHeight="1" thickBot="1" x14ac:dyDescent="0.3">
      <c r="A106" s="37"/>
      <c r="B106" s="204"/>
      <c r="C106" s="313"/>
      <c r="D106" s="294" t="s">
        <v>164</v>
      </c>
      <c r="E106" s="179" t="s">
        <v>101</v>
      </c>
      <c r="F106" s="180"/>
      <c r="G106" s="180"/>
      <c r="H106" s="180"/>
      <c r="I106" s="180"/>
      <c r="J106" s="181"/>
      <c r="K106" s="95">
        <v>4007000</v>
      </c>
      <c r="L106" s="113">
        <v>3203000</v>
      </c>
      <c r="M106" s="113">
        <v>3192000</v>
      </c>
      <c r="N106" s="96" t="s">
        <v>204</v>
      </c>
      <c r="O106" s="175" t="s">
        <v>151</v>
      </c>
      <c r="P106" s="175"/>
      <c r="Q106" s="175"/>
      <c r="R106" s="175"/>
      <c r="S106" s="175"/>
      <c r="T106" s="175"/>
      <c r="U106" s="175"/>
      <c r="V106" s="103" t="s">
        <v>296</v>
      </c>
      <c r="W106" s="103" t="s">
        <v>428</v>
      </c>
      <c r="X106" s="103" t="s">
        <v>297</v>
      </c>
      <c r="Y106" s="103" t="s">
        <v>354</v>
      </c>
      <c r="Z106" s="104" t="s">
        <v>451</v>
      </c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</row>
    <row r="107" spans="1:55" ht="27" customHeight="1" thickBot="1" x14ac:dyDescent="0.3">
      <c r="B107" s="197" t="s">
        <v>182</v>
      </c>
      <c r="C107" s="198"/>
      <c r="D107" s="198"/>
      <c r="E107" s="115"/>
      <c r="F107" s="115"/>
      <c r="G107" s="115"/>
      <c r="H107" s="115"/>
      <c r="I107" s="115"/>
      <c r="J107" s="30"/>
      <c r="K107" s="61">
        <f>SUM(K9+K17+K23+K27+K33+K36+K38+K40+K44+K47+K49+K54+K56+K58+K68+K70+K76+K81+K88+K91+K95+K97+K101+K103+K105)</f>
        <v>77981900</v>
      </c>
      <c r="L107" s="61">
        <f>SUM(L9+L17+L23+L27+L33+L36+L38+L40+L44+L47+L49+L54+L56+L58+L68+L70+L76+L81+L88+L91+L95+L97+L101+L103+L105)</f>
        <v>78168800</v>
      </c>
      <c r="M107" s="61">
        <f>SUM(M9+M17+M23+M27+M33+M36+M38+M40+M44+M47+M49+M54+M56+M58+M68+M70+M76+M81+M88+M91+M95+M97+M101+M103+M105)</f>
        <v>76656800</v>
      </c>
      <c r="N107" s="21"/>
      <c r="O107" s="115"/>
      <c r="P107" s="115"/>
      <c r="Q107" s="115"/>
      <c r="R107" s="115"/>
      <c r="S107" s="115"/>
      <c r="T107" s="115"/>
      <c r="U107" s="115"/>
      <c r="V107" s="29"/>
      <c r="W107" s="29"/>
      <c r="X107" s="29"/>
      <c r="Y107" s="29"/>
      <c r="Z107" s="30"/>
    </row>
    <row r="108" spans="1:55" ht="15" customHeight="1" x14ac:dyDescent="0.25">
      <c r="B108" s="12"/>
      <c r="C108" s="37"/>
      <c r="D108" s="37"/>
      <c r="E108" s="37"/>
      <c r="F108" s="37"/>
      <c r="G108" s="37"/>
      <c r="H108" s="37"/>
      <c r="I108" s="37"/>
      <c r="J108" s="37"/>
      <c r="K108" s="35"/>
      <c r="L108" s="35"/>
      <c r="M108" s="35"/>
      <c r="N108" s="36"/>
      <c r="O108" s="37"/>
      <c r="P108" s="37"/>
      <c r="Q108" s="37"/>
      <c r="R108" s="37"/>
      <c r="S108" s="37"/>
      <c r="T108" s="37"/>
      <c r="U108" s="37"/>
      <c r="V108" s="24"/>
      <c r="W108" s="24"/>
      <c r="X108" s="24"/>
      <c r="Y108" s="24"/>
      <c r="Z108" s="37"/>
    </row>
    <row r="109" spans="1:55" ht="18.75" customHeight="1" x14ac:dyDescent="0.25">
      <c r="B109" s="169" t="s">
        <v>187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</row>
    <row r="110" spans="1:55" ht="27.75" customHeight="1" x14ac:dyDescent="0.25">
      <c r="B110" s="268" t="s">
        <v>390</v>
      </c>
      <c r="C110" s="140"/>
    </row>
    <row r="111" spans="1:55" ht="15.75" customHeight="1" x14ac:dyDescent="0.25">
      <c r="B111" s="269"/>
      <c r="D111" s="20"/>
      <c r="E111" s="20"/>
      <c r="F111" s="20"/>
      <c r="G111" s="20"/>
      <c r="H111" s="63"/>
      <c r="I111" s="63"/>
      <c r="J111" s="63"/>
      <c r="K111" s="64"/>
      <c r="L111" s="64"/>
      <c r="M111" s="64"/>
      <c r="O111" s="63"/>
      <c r="P111" s="63"/>
      <c r="Q111" s="63"/>
      <c r="R111" s="63"/>
      <c r="S111" s="63"/>
      <c r="T111" s="63"/>
      <c r="U111" s="63"/>
      <c r="V111" s="4"/>
      <c r="W111" s="4"/>
      <c r="X111" s="4"/>
      <c r="Y111" s="4"/>
      <c r="Z111" s="63"/>
    </row>
    <row r="112" spans="1:55" ht="18.75" x14ac:dyDescent="0.25">
      <c r="B112" s="270" t="s">
        <v>456</v>
      </c>
      <c r="C112" s="112"/>
      <c r="D112" s="20"/>
      <c r="E112" s="20"/>
      <c r="F112" s="20"/>
      <c r="G112" s="20"/>
      <c r="H112" s="63"/>
      <c r="I112" s="63"/>
      <c r="J112" s="63"/>
      <c r="K112" s="64"/>
      <c r="L112" s="64"/>
      <c r="M112" s="64"/>
      <c r="O112" s="63"/>
      <c r="P112" s="63"/>
      <c r="Q112" s="63"/>
      <c r="R112" s="63"/>
      <c r="S112" s="63"/>
      <c r="T112" s="63"/>
      <c r="U112" s="63"/>
      <c r="V112" s="4"/>
      <c r="W112" s="4"/>
      <c r="X112" s="4"/>
      <c r="Y112" s="4"/>
      <c r="Z112" s="63"/>
    </row>
    <row r="113" spans="2:27" ht="18.75" x14ac:dyDescent="0.25">
      <c r="B113" s="270" t="s">
        <v>457</v>
      </c>
      <c r="C113" s="112"/>
      <c r="D113" s="141"/>
      <c r="E113" s="67"/>
      <c r="F113" s="67"/>
      <c r="G113" s="20"/>
      <c r="H113" s="63"/>
      <c r="I113" s="63"/>
      <c r="J113" s="63"/>
      <c r="K113" s="64"/>
      <c r="L113" s="64"/>
      <c r="M113" s="64"/>
      <c r="O113" s="63"/>
      <c r="P113" s="63"/>
      <c r="Q113" s="63"/>
      <c r="R113" s="63"/>
      <c r="S113" s="63"/>
      <c r="T113" s="63"/>
      <c r="U113" s="63"/>
      <c r="V113" s="4"/>
      <c r="W113" s="4"/>
      <c r="X113" s="4"/>
      <c r="Y113" s="4"/>
      <c r="Z113" s="63"/>
    </row>
    <row r="114" spans="2:27" ht="13.9" customHeight="1" x14ac:dyDescent="0.25">
      <c r="B114" s="271" t="s">
        <v>458</v>
      </c>
      <c r="C114" s="112"/>
      <c r="K114" s="112"/>
      <c r="L114" s="112"/>
      <c r="M114" s="112"/>
    </row>
    <row r="115" spans="2:27" ht="18.75" x14ac:dyDescent="0.25">
      <c r="C115" s="267" t="s">
        <v>154</v>
      </c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</row>
    <row r="116" spans="2:27" ht="31.15" customHeight="1" x14ac:dyDescent="0.25">
      <c r="W116" s="41"/>
      <c r="X116" s="41"/>
      <c r="Y116" s="41"/>
      <c r="Z116" s="280" t="s">
        <v>459</v>
      </c>
    </row>
    <row r="117" spans="2:27" ht="22.5" customHeight="1" x14ac:dyDescent="0.25">
      <c r="K117" s="112"/>
      <c r="L117" s="112"/>
      <c r="M117" s="112"/>
    </row>
    <row r="118" spans="2:27" ht="21" customHeight="1" x14ac:dyDescent="0.25">
      <c r="K118" s="112"/>
      <c r="L118" s="112"/>
      <c r="M118" s="112"/>
      <c r="W118" s="280"/>
      <c r="X118" s="280"/>
      <c r="Y118" s="280"/>
      <c r="Z118" s="280" t="s">
        <v>461</v>
      </c>
      <c r="AA118" s="281" t="s">
        <v>460</v>
      </c>
    </row>
    <row r="119" spans="2:27" ht="18.75" x14ac:dyDescent="0.25">
      <c r="K119" s="138"/>
      <c r="L119" s="138"/>
      <c r="M119" s="138"/>
      <c r="W119" s="269"/>
      <c r="X119" s="269"/>
      <c r="Y119" s="269"/>
      <c r="Z119" s="269"/>
    </row>
    <row r="120" spans="2:27" x14ac:dyDescent="0.25">
      <c r="K120" s="138"/>
      <c r="L120" s="138"/>
      <c r="M120" s="138"/>
    </row>
    <row r="121" spans="2:27" x14ac:dyDescent="0.25">
      <c r="K121" s="138"/>
      <c r="L121" s="138"/>
      <c r="M121" s="138"/>
    </row>
    <row r="122" spans="2:27" x14ac:dyDescent="0.25">
      <c r="B122" s="112"/>
      <c r="C122" s="112"/>
      <c r="K122" s="138"/>
      <c r="L122" s="138"/>
      <c r="M122" s="138"/>
      <c r="Z122" s="112"/>
    </row>
    <row r="123" spans="2:27" x14ac:dyDescent="0.25">
      <c r="K123" s="138"/>
      <c r="L123" s="138"/>
      <c r="M123" s="138"/>
    </row>
    <row r="124" spans="2:27" x14ac:dyDescent="0.25">
      <c r="K124" s="138"/>
      <c r="L124" s="138"/>
      <c r="M124" s="138"/>
    </row>
    <row r="125" spans="2:27" x14ac:dyDescent="0.25">
      <c r="K125" s="138"/>
      <c r="L125" s="138"/>
      <c r="M125" s="138"/>
    </row>
    <row r="126" spans="2:27" x14ac:dyDescent="0.25">
      <c r="B126" s="112"/>
      <c r="C126" s="112"/>
      <c r="K126" s="138"/>
      <c r="L126" s="138"/>
      <c r="M126" s="138"/>
      <c r="Z126" s="112"/>
    </row>
    <row r="135" spans="11:13" x14ac:dyDescent="0.25">
      <c r="K135" s="65"/>
      <c r="L135" s="65"/>
      <c r="M135" s="65"/>
    </row>
    <row r="136" spans="11:13" x14ac:dyDescent="0.25">
      <c r="K136" s="66"/>
      <c r="L136" s="66"/>
      <c r="M136" s="66"/>
    </row>
    <row r="156" spans="28:28" x14ac:dyDescent="0.25">
      <c r="AB156" s="37"/>
    </row>
  </sheetData>
  <mergeCells count="160">
    <mergeCell ref="E37:J37"/>
    <mergeCell ref="E86:J86"/>
    <mergeCell ref="E85:J85"/>
    <mergeCell ref="E83:J83"/>
    <mergeCell ref="E50:J50"/>
    <mergeCell ref="E51:J51"/>
    <mergeCell ref="E39:J39"/>
    <mergeCell ref="O21:U21"/>
    <mergeCell ref="O22:U22"/>
    <mergeCell ref="O45:U45"/>
    <mergeCell ref="O62:U62"/>
    <mergeCell ref="O72:U72"/>
    <mergeCell ref="O73:U73"/>
    <mergeCell ref="O85:U85"/>
    <mergeCell ref="O77:U77"/>
    <mergeCell ref="O78:U78"/>
    <mergeCell ref="O82:U82"/>
    <mergeCell ref="O75:U75"/>
    <mergeCell ref="O79:U79"/>
    <mergeCell ref="E74:J74"/>
    <mergeCell ref="E75:J75"/>
    <mergeCell ref="E77:J77"/>
    <mergeCell ref="E78:J78"/>
    <mergeCell ref="E79:J79"/>
    <mergeCell ref="O14:U14"/>
    <mergeCell ref="O15:U15"/>
    <mergeCell ref="O16:U16"/>
    <mergeCell ref="O20:U20"/>
    <mergeCell ref="O60:U60"/>
    <mergeCell ref="O63:U63"/>
    <mergeCell ref="O67:U67"/>
    <mergeCell ref="O74:U74"/>
    <mergeCell ref="O18:U18"/>
    <mergeCell ref="O37:U37"/>
    <mergeCell ref="O55:U55"/>
    <mergeCell ref="O65:U65"/>
    <mergeCell ref="O66:U66"/>
    <mergeCell ref="B1:Z1"/>
    <mergeCell ref="B6:Z6"/>
    <mergeCell ref="B7:Z7"/>
    <mergeCell ref="B3:Z3"/>
    <mergeCell ref="M20:M22"/>
    <mergeCell ref="B9:B67"/>
    <mergeCell ref="O59:U59"/>
    <mergeCell ref="O57:U57"/>
    <mergeCell ref="Z20:Z22"/>
    <mergeCell ref="D20:D22"/>
    <mergeCell ref="E20:J22"/>
    <mergeCell ref="K20:K22"/>
    <mergeCell ref="O52:U52"/>
    <mergeCell ref="E8:J8"/>
    <mergeCell ref="N8:U8"/>
    <mergeCell ref="O10:U10"/>
    <mergeCell ref="O11:U11"/>
    <mergeCell ref="O12:U12"/>
    <mergeCell ref="O13:U13"/>
    <mergeCell ref="O35:U35"/>
    <mergeCell ref="O51:U51"/>
    <mergeCell ref="O41:U41"/>
    <mergeCell ref="O39:U39"/>
    <mergeCell ref="L20:L22"/>
    <mergeCell ref="E11:J11"/>
    <mergeCell ref="E12:J12"/>
    <mergeCell ref="E13:J13"/>
    <mergeCell ref="E14:J14"/>
    <mergeCell ref="E15:J15"/>
    <mergeCell ref="E18:J18"/>
    <mergeCell ref="E19:J19"/>
    <mergeCell ref="E24:J24"/>
    <mergeCell ref="E25:J25"/>
    <mergeCell ref="C23:C31"/>
    <mergeCell ref="C33:C46"/>
    <mergeCell ref="C47:C53"/>
    <mergeCell ref="O25:U25"/>
    <mergeCell ref="O26:U26"/>
    <mergeCell ref="O29:U29"/>
    <mergeCell ref="O53:U53"/>
    <mergeCell ref="E52:J52"/>
    <mergeCell ref="E55:J55"/>
    <mergeCell ref="O31:U31"/>
    <mergeCell ref="O42:U42"/>
    <mergeCell ref="O43:U43"/>
    <mergeCell ref="E41:J41"/>
    <mergeCell ref="E48:J48"/>
    <mergeCell ref="E26:J26"/>
    <mergeCell ref="E28:J28"/>
    <mergeCell ref="O24:U24"/>
    <mergeCell ref="O28:U28"/>
    <mergeCell ref="E29:J29"/>
    <mergeCell ref="E32:J32"/>
    <mergeCell ref="E30:J30"/>
    <mergeCell ref="E31:J31"/>
    <mergeCell ref="E34:J34"/>
    <mergeCell ref="E35:J35"/>
    <mergeCell ref="E80:J80"/>
    <mergeCell ref="E76:J76"/>
    <mergeCell ref="E81:J81"/>
    <mergeCell ref="E92:J92"/>
    <mergeCell ref="E82:J82"/>
    <mergeCell ref="E89:J89"/>
    <mergeCell ref="E87:J87"/>
    <mergeCell ref="E88:J88"/>
    <mergeCell ref="E84:J84"/>
    <mergeCell ref="C58:C67"/>
    <mergeCell ref="E57:J57"/>
    <mergeCell ref="E59:J59"/>
    <mergeCell ref="E60:J60"/>
    <mergeCell ref="E63:J63"/>
    <mergeCell ref="E64:J64"/>
    <mergeCell ref="E67:J67"/>
    <mergeCell ref="E69:J69"/>
    <mergeCell ref="E71:J71"/>
    <mergeCell ref="E65:J65"/>
    <mergeCell ref="E66:J66"/>
    <mergeCell ref="C9:C22"/>
    <mergeCell ref="O71:U71"/>
    <mergeCell ref="O32:U32"/>
    <mergeCell ref="C115:Z115"/>
    <mergeCell ref="B107:D107"/>
    <mergeCell ref="B68:B106"/>
    <mergeCell ref="C54:C57"/>
    <mergeCell ref="C105:C106"/>
    <mergeCell ref="C97:C104"/>
    <mergeCell ref="O83:U83"/>
    <mergeCell ref="O80:U80"/>
    <mergeCell ref="E53:J53"/>
    <mergeCell ref="O94:U94"/>
    <mergeCell ref="O92:U92"/>
    <mergeCell ref="O50:U50"/>
    <mergeCell ref="O30:U30"/>
    <mergeCell ref="O64:U64"/>
    <mergeCell ref="O34:U34"/>
    <mergeCell ref="O69:U69"/>
    <mergeCell ref="O61:U61"/>
    <mergeCell ref="C68:C75"/>
    <mergeCell ref="O93:U93"/>
    <mergeCell ref="C76:C87"/>
    <mergeCell ref="C88:C90"/>
    <mergeCell ref="O84:U84"/>
    <mergeCell ref="O89:U89"/>
    <mergeCell ref="O102:U102"/>
    <mergeCell ref="O99:U99"/>
    <mergeCell ref="O98:U98"/>
    <mergeCell ref="O87:U87"/>
    <mergeCell ref="O86:U86"/>
    <mergeCell ref="O106:U106"/>
    <mergeCell ref="B109:Z109"/>
    <mergeCell ref="E94:J94"/>
    <mergeCell ref="E96:J96"/>
    <mergeCell ref="E106:J106"/>
    <mergeCell ref="E104:J104"/>
    <mergeCell ref="E102:J102"/>
    <mergeCell ref="E100:J100"/>
    <mergeCell ref="E99:J99"/>
    <mergeCell ref="O90:U90"/>
    <mergeCell ref="O100:U100"/>
    <mergeCell ref="O96:U96"/>
    <mergeCell ref="O104:U104"/>
    <mergeCell ref="E90:J90"/>
    <mergeCell ref="C91:C96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2020-12-24T07:51:33Z</cp:lastPrinted>
  <dcterms:created xsi:type="dcterms:W3CDTF">2013-11-14T15:25:49Z</dcterms:created>
  <dcterms:modified xsi:type="dcterms:W3CDTF">2020-12-24T08:15:59Z</dcterms:modified>
</cp:coreProperties>
</file>