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.mrsa\Documents\1. PLANIRANJE\PRORAČUN ZA 2021\2. REBALANS ZA 2021\OBJAVA\"/>
    </mc:Choice>
  </mc:AlternateContent>
  <bookViews>
    <workbookView xWindow="0" yWindow="60" windowWidth="13800" windowHeight="405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List1!$D$2:$D$117</definedName>
    <definedName name="_xlnm.Print_Titles" localSheetId="0">List1!$5:$5</definedName>
  </definedNames>
  <calcPr calcId="152511"/>
</workbook>
</file>

<file path=xl/calcChain.xml><?xml version="1.0" encoding="utf-8"?>
<calcChain xmlns="http://schemas.openxmlformats.org/spreadsheetml/2006/main">
  <c r="L91" i="1" l="1"/>
  <c r="M91" i="1"/>
  <c r="K91" i="1"/>
  <c r="L76" i="1"/>
  <c r="M76" i="1"/>
  <c r="K76" i="1"/>
  <c r="L57" i="1"/>
  <c r="M57" i="1"/>
  <c r="K57" i="1"/>
  <c r="L42" i="1"/>
  <c r="M42" i="1"/>
  <c r="K42" i="1"/>
  <c r="K81" i="1" l="1"/>
  <c r="L38" i="1" l="1"/>
  <c r="M38" i="1"/>
  <c r="K38" i="1"/>
  <c r="L88" i="1" l="1"/>
  <c r="M88" i="1"/>
  <c r="K88" i="1"/>
  <c r="L70" i="1" l="1"/>
  <c r="M70" i="1"/>
  <c r="K70" i="1"/>
  <c r="M81" i="1" l="1"/>
  <c r="L81" i="1"/>
  <c r="L14" i="1" l="1"/>
  <c r="M14" i="1"/>
  <c r="K14" i="1"/>
  <c r="L6" i="1"/>
  <c r="M6" i="1"/>
  <c r="K6" i="1"/>
  <c r="K96" i="1" l="1"/>
  <c r="K98" i="1"/>
  <c r="K102" i="1"/>
  <c r="K104" i="1"/>
  <c r="M104" i="1" l="1"/>
  <c r="L104" i="1"/>
  <c r="K20" i="1" l="1"/>
  <c r="L20" i="1"/>
  <c r="K24" i="1"/>
  <c r="L24" i="1"/>
  <c r="K31" i="1"/>
  <c r="L31" i="1"/>
  <c r="K34" i="1"/>
  <c r="L34" i="1"/>
  <c r="K36" i="1"/>
  <c r="L36" i="1"/>
  <c r="K46" i="1"/>
  <c r="L46" i="1"/>
  <c r="K48" i="1"/>
  <c r="L48" i="1"/>
  <c r="K53" i="1"/>
  <c r="L53" i="1"/>
  <c r="K55" i="1"/>
  <c r="L55" i="1"/>
  <c r="M53" i="1"/>
  <c r="L106" i="1" l="1"/>
  <c r="M106" i="1"/>
  <c r="K68" i="1" l="1"/>
  <c r="L68" i="1"/>
  <c r="M68" i="1"/>
  <c r="L96" i="1"/>
  <c r="M96" i="1"/>
  <c r="L98" i="1"/>
  <c r="M98" i="1"/>
  <c r="L102" i="1"/>
  <c r="M102" i="1"/>
  <c r="K106" i="1"/>
  <c r="K108" i="1" l="1"/>
  <c r="L108" i="1"/>
  <c r="M55" i="1"/>
  <c r="M48" i="1"/>
  <c r="M46" i="1"/>
  <c r="M36" i="1"/>
  <c r="M34" i="1"/>
  <c r="M31" i="1"/>
  <c r="M24" i="1"/>
  <c r="M20" i="1"/>
  <c r="M108" i="1" l="1"/>
</calcChain>
</file>

<file path=xl/sharedStrings.xml><?xml version="1.0" encoding="utf-8"?>
<sst xmlns="http://schemas.openxmlformats.org/spreadsheetml/2006/main" count="604" uniqueCount="460">
  <si>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</si>
  <si>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</si>
  <si>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</si>
  <si>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</si>
  <si>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</si>
  <si>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</si>
  <si>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</si>
  <si>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</si>
  <si>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</si>
  <si>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</si>
  <si>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</si>
  <si>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</si>
  <si>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</si>
  <si>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</si>
  <si>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</si>
  <si>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</si>
  <si>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</si>
  <si>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</si>
  <si>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</si>
  <si>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</si>
  <si>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</si>
  <si>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</si>
  <si>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</si>
  <si>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</si>
  <si>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</si>
  <si>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</si>
  <si>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</si>
  <si>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</si>
  <si>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</si>
  <si>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</si>
  <si>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</si>
  <si>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</si>
  <si>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</si>
  <si>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</si>
  <si>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</si>
  <si>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</si>
  <si>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</si>
  <si>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</si>
  <si>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</si>
  <si>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</si>
  <si>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</si>
  <si>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</si>
  <si>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</si>
  <si>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</si>
  <si>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</si>
  <si>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</si>
  <si>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</si>
  <si>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</si>
  <si>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</si>
  <si>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</si>
  <si>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</si>
  <si>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</si>
  <si>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</si>
  <si>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</si>
  <si>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</si>
  <si>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</si>
  <si>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</si>
  <si>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</si>
  <si>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</si>
  <si>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</si>
  <si>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</si>
  <si>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</si>
  <si>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</si>
  <si>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</si>
  <si>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</si>
  <si>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</si>
  <si>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</si>
  <si>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</si>
  <si>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</si>
  <si>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</si>
  <si>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</si>
  <si>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</si>
  <si>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</si>
  <si>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</si>
  <si>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</si>
  <si>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</si>
  <si>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</si>
  <si>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</si>
  <si>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</si>
  <si>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</si>
  <si>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</si>
  <si>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</si>
  <si>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</si>
  <si>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K461013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</si>
  <si>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</si>
  <si>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</si>
  <si>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</si>
  <si>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</si>
  <si>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</si>
  <si>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</si>
  <si>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</si>
  <si>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</si>
  <si>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</si>
  <si>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</si>
  <si>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</si>
  <si>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</si>
  <si>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</si>
  <si>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</si>
  <si>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</si>
  <si>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</si>
  <si>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</si>
  <si>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</si>
  <si>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</si>
  <si>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</si>
  <si>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</si>
  <si>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</si>
  <si>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</si>
  <si>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Naziv cilja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</si>
  <si>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</si>
  <si>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</si>
  <si>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</si>
  <si>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</si>
  <si>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</si>
  <si>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</si>
  <si>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</si>
  <si>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</si>
  <si>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</si>
  <si>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</si>
  <si>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</si>
  <si>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</si>
  <si>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</si>
  <si>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</si>
  <si>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</si>
  <si>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</si>
  <si>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</si>
  <si>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</si>
  <si>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</si>
  <si>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</si>
  <si>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</si>
  <si>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</si>
  <si>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</si>
  <si>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</si>
  <si>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</si>
  <si>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</si>
  <si>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</si>
  <si>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</si>
  <si>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</si>
  <si>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</si>
  <si>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</si>
  <si>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</si>
  <si>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</si>
  <si>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</si>
  <si>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</si>
  <si>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</si>
  <si>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</si>
  <si>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</si>
  <si>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</si>
  <si>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</si>
  <si>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</si>
  <si>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</si>
  <si>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</si>
  <si>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</si>
  <si>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</si>
  <si>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</si>
  <si>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</si>
  <si>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</si>
  <si>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</si>
  <si>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</si>
  <si>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</si>
  <si>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</si>
  <si>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</si>
  <si>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</si>
  <si>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</si>
  <si>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</si>
  <si>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</si>
  <si>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</si>
  <si>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</si>
  <si>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</si>
  <si>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</si>
  <si>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</si>
  <si>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</si>
  <si>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</si>
  <si>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</si>
  <si>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</si>
  <si>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</si>
  <si>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</si>
  <si>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</si>
  <si>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</si>
  <si>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</si>
  <si>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</si>
  <si>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</si>
  <si>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</si>
  <si>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A441001</t>
  </si>
  <si>
    <t>broj realiziranih zahtjeva kojima se postiže veća razina zadovoljavanja osnovnih životnih potreba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</si>
  <si>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</si>
  <si>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</si>
  <si>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</si>
  <si>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</si>
  <si>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</si>
  <si>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</si>
  <si>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</si>
  <si>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</si>
  <si>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</si>
  <si>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</si>
  <si>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</si>
  <si>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</si>
  <si>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djece polaznika programa</t>
  </si>
  <si>
    <t>održavanje standarda djelatnosti</t>
  </si>
  <si>
    <t>1.4.1.</t>
  </si>
  <si>
    <t>1.4.2.</t>
  </si>
  <si>
    <t>1.5.4.</t>
  </si>
  <si>
    <t>2.6.1.</t>
  </si>
  <si>
    <t>Voditelj Odsjeka ureda načelnika</t>
  </si>
  <si>
    <t>Aktivnosti ureda načelnika</t>
  </si>
  <si>
    <t>osiguranje redovnog rada dječjeg vrtića i ispunjavanje svih obaveza/broj korisnika predškolskog odgoja i obrazovanja U Dječjem vrtiću Viškovo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</si>
  <si>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</si>
  <si>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</si>
  <si>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</si>
  <si>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</si>
  <si>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</si>
  <si>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</si>
  <si>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</si>
  <si>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</si>
  <si>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</si>
  <si>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</si>
  <si>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</si>
  <si>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</si>
  <si>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</si>
  <si>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</si>
  <si>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</si>
  <si>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</si>
  <si>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</si>
  <si>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</si>
  <si>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</si>
  <si>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</si>
  <si>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</si>
  <si>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</si>
  <si>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</si>
  <si>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</si>
  <si>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</si>
  <si>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</si>
  <si>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</si>
  <si>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</si>
  <si>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</si>
  <si>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</si>
  <si>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</si>
  <si>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</si>
  <si>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</si>
  <si>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</si>
  <si>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</si>
  <si>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</si>
  <si>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</si>
  <si>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</si>
  <si>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</si>
  <si>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</si>
  <si>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</si>
  <si>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</si>
  <si>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</si>
  <si>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</si>
  <si>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dodijeljenih pomoći za opremu novorođenčadi,broj paketa prvašićima i djeci predšk.uzrasta/broj djece obuhvaćene logopedskom terapijom</t>
  </si>
  <si>
    <t>broj programa i aktivnosti koje umirovljenici provode</t>
  </si>
  <si>
    <t>broj smještajnih kapaciteta/broj noćenja turista tijekom god./broj organiziranih manifestacija tijekom god.</t>
  </si>
  <si>
    <t>sufinanciranje Centra za brdsko-planinsku poljoprivredu</t>
  </si>
  <si>
    <t>/</t>
  </si>
  <si>
    <t xml:space="preserve"> izgrađeni vodovodni ogranaci tijekom godine-vodovodni ogranci</t>
  </si>
  <si>
    <t>Voditelj Odsjeka za proračun, financije i računovodstvo</t>
  </si>
  <si>
    <t>A211101</t>
  </si>
  <si>
    <t>A211102</t>
  </si>
  <si>
    <t>A211103</t>
  </si>
  <si>
    <t>Izgradnja i opremanje školskih objekata</t>
  </si>
  <si>
    <t>0/0</t>
  </si>
  <si>
    <t>K401101</t>
  </si>
  <si>
    <t>2.1.5.</t>
  </si>
  <si>
    <t>T441013</t>
  </si>
  <si>
    <t>Projekt Viškovo reciklira</t>
  </si>
  <si>
    <t>provedene sve aktivnosti definirane programom u prijavi projekta</t>
  </si>
  <si>
    <t>tiskana Zavičajna kuharica</t>
  </si>
  <si>
    <t>stupanj razvijenosti mjesne samouprave - broj programa MO Marčelji</t>
  </si>
  <si>
    <t>1.3.6.</t>
  </si>
  <si>
    <t>1.4.8.</t>
  </si>
  <si>
    <t>Ciljana vrijednost 2021.</t>
  </si>
  <si>
    <t>K251022</t>
  </si>
  <si>
    <t>Izgradnja i opremanje objekata kulture</t>
  </si>
  <si>
    <t>1.3.8.</t>
  </si>
  <si>
    <t>izgradnja Interpretacijskog centra-izmj.i dop.građ.dozvole</t>
  </si>
  <si>
    <t>1</t>
  </si>
  <si>
    <t>broj ostvarenih i planiranih programa i projekata</t>
  </si>
  <si>
    <t>1.7.6.</t>
  </si>
  <si>
    <t>sufinanciranje redovne djelatnosti Udruženja obrtnika V-K-K-J i LAG-a Terra Liburna/broj korisnika koji tijekom godine koriste mjere za poticanje razvoja gospodarstva i smanjenja nezaposlenosti</t>
  </si>
  <si>
    <t>broj požara u tekućoj godini (ne odnosi se na objekte)/kupljeno novo vatrogasno vozilo</t>
  </si>
  <si>
    <t>K211004</t>
  </si>
  <si>
    <t>zadovoljavajuća razina opremljenosti sredstvima za rad</t>
  </si>
  <si>
    <t>Javne potrebe u području socijalne, zdravstvene i obiteljske skrbi</t>
  </si>
  <si>
    <t xml:space="preserve">površina otkupljenog zemljišta </t>
  </si>
  <si>
    <t>izgradnja igrališta uz OŠ Marinići</t>
  </si>
  <si>
    <t>1.1.12.</t>
  </si>
  <si>
    <t>realizacija programa vjerskih zajednica</t>
  </si>
  <si>
    <t>K261014</t>
  </si>
  <si>
    <t>Izgradnja i opremanje sportskih objekata</t>
  </si>
  <si>
    <t>T217102</t>
  </si>
  <si>
    <t>Projekt Zaželi- program zapošljavanja žena Ruke pomažu</t>
  </si>
  <si>
    <t>1.7.7.</t>
  </si>
  <si>
    <t>K401102</t>
  </si>
  <si>
    <r>
      <t xml:space="preserve"> </t>
    </r>
    <r>
      <rPr>
        <sz val="11"/>
        <rFont val="Calibri"/>
        <family val="2"/>
        <charset val="238"/>
        <scheme val="minor"/>
      </rPr>
      <t>- 1 -</t>
    </r>
  </si>
  <si>
    <t>Plan 2021.</t>
  </si>
  <si>
    <t>Projekcija 2022.</t>
  </si>
  <si>
    <t>Projekcija 2023.</t>
  </si>
  <si>
    <t>Polazna vrijednost 2020.</t>
  </si>
  <si>
    <t>Ciljana vrijednost 2022.</t>
  </si>
  <si>
    <t>Ciljana vrijednost 2023.</t>
  </si>
  <si>
    <t>Odgovornost za provedbu mjere - Odlukom o izvršavanju Proračuna Općine Viškovo za 2021. godinu utvrđena je veza s organizacijskom klasifikacijom</t>
  </si>
  <si>
    <t>A231012</t>
  </si>
  <si>
    <t>Upravljanje i održavanje školskih objekata</t>
  </si>
  <si>
    <t>A251027</t>
  </si>
  <si>
    <t>Upravljanje i održavanje objekata kulture</t>
  </si>
  <si>
    <t>A261015</t>
  </si>
  <si>
    <t>T217106</t>
  </si>
  <si>
    <t>Projekt Od prevencije do zdravlja</t>
  </si>
  <si>
    <t>T441005</t>
  </si>
  <si>
    <t>Pilot projekt odvojenog prikupljanja otpada</t>
  </si>
  <si>
    <t>broj korisnika predškolskog odg.i obr.u predšk.ustanovama čiji osnivač nije Općina Viškovo i obrtima za čuvanje djece</t>
  </si>
  <si>
    <t>150/155/910/15</t>
  </si>
  <si>
    <t>izvršeni radovi na održavanju OŠ Sv.Matej</t>
  </si>
  <si>
    <t>broj ispunjenih zahtjeva, broj odličnih učenika, zadovoljene potrebe za novima užbenicima, broj pomoćnika u nastavi</t>
  </si>
  <si>
    <t>150/100</t>
  </si>
  <si>
    <t>100%/100%</t>
  </si>
  <si>
    <t>izvršeni radovi na održavanju objekata kulture</t>
  </si>
  <si>
    <t xml:space="preserve">Upravljanje i održavanje sportskih objekata </t>
  </si>
  <si>
    <t>broj nezaposlenih žena koje su zaposlene na ovom programu</t>
  </si>
  <si>
    <t xml:space="preserve">broj tjedana zdravlja </t>
  </si>
  <si>
    <t>2/23</t>
  </si>
  <si>
    <t>330/14.200/8</t>
  </si>
  <si>
    <t>broj aktivnosti održavanja GIS-a ažurnim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</si>
  <si>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poslovnog prostora)/što manji omjer uloženih sredstava i površine poslovnog prostora (koeficijent-iznos uloženih sredstava u energente i komunalne usluge/m2 poslovnog prostora)</t>
    </r>
  </si>
  <si>
    <r>
      <t>91,59kn/m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/64,63kn/m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</si>
  <si>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85,73kn/m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/51,83kn/m</t>
    </r>
    <r>
      <rPr>
        <vertAlign val="superscript"/>
        <sz val="11"/>
        <rFont val="Calibri"/>
        <family val="2"/>
        <charset val="238"/>
        <scheme val="minor"/>
      </rPr>
      <t>2</t>
    </r>
  </si>
  <si>
    <t>2.051.000/15.480=132,49</t>
  </si>
  <si>
    <t>2.557.000/18.000=142,06</t>
  </si>
  <si>
    <t>2.557.000/18.500=138,22</t>
  </si>
  <si>
    <t>izvršavanje poslova iz djelokruga rada/broj obavljenih mjera DDD na godišnjoj razini/postotak ulovljenih mačaka i pasa lutalica, uklonjenih lešina po prijavama i potrebama/ broj steriliziranih i kastriranih mačaka</t>
  </si>
  <si>
    <t>100%/2/100%/40</t>
  </si>
  <si>
    <t>broj uklonjenih tehnički neispravnih vozila  i sl.  objekata sa javnih površina godišnje/količina sakupljenog otpada u godini</t>
  </si>
  <si>
    <t>12/110</t>
  </si>
  <si>
    <t>1.4.9.</t>
  </si>
  <si>
    <t>1.7.3.</t>
  </si>
  <si>
    <t>2.1.3.</t>
  </si>
  <si>
    <t>0/665.000 kn</t>
  </si>
  <si>
    <t>0/887.500 kn</t>
  </si>
  <si>
    <t>0/667.000 kn</t>
  </si>
  <si>
    <t>broj provedenih vježbi osposobljavanja/broj aktivnih pripadnika/broj aktivnih povjerenika i zamjenika, te koordinatora</t>
  </si>
  <si>
    <t>1/50/15</t>
  </si>
  <si>
    <r>
      <t>1.000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</si>
  <si>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 xml:space="preserve">broj ukupnih rasvjetnih tijela na području Općine </t>
  </si>
  <si>
    <t>4</t>
  </si>
  <si>
    <t>100%/284</t>
  </si>
  <si>
    <t>2000/284/0</t>
  </si>
  <si>
    <t>knjižni fond - knjige, e-knjige i didaktičke igračke</t>
  </si>
  <si>
    <t>2100/250/10</t>
  </si>
  <si>
    <t>2150/250/10</t>
  </si>
  <si>
    <t>2200/250/10</t>
  </si>
  <si>
    <t xml:space="preserve">Voditelj Odsjeka za upravljanje i održavanje komunalne infrastrukture, javnih i društvenih objekata, zaštitu okoliša, gospodarenje otpadom i poslove komunalnih djelatnosti </t>
  </si>
  <si>
    <t xml:space="preserve">Voditelj Odsjeka za planiranje i razvoj prostora, izgradnju komunalne infrastrukture i objekata javne i društvene namjene, EU projekte i javnu nabavu </t>
  </si>
  <si>
    <t>1.3.7.</t>
  </si>
  <si>
    <t>broj poklon bonova osobama starije životne dobi/broj osoba starije životne dobi smještenih u ustanovama za starije i nemoćne/broj osoba starijih od 65 godina koji su primili jednokratnu godišnju novčanu pomoć</t>
  </si>
  <si>
    <t>700/1/1.000</t>
  </si>
  <si>
    <t>1/110</t>
  </si>
  <si>
    <t>T217107</t>
  </si>
  <si>
    <t>Projekt Za sretnije djetinjstvo</t>
  </si>
  <si>
    <t>K217101</t>
  </si>
  <si>
    <t>Izgradnja i opremanje objekata socijalne, zdr.i obiteljske skrbi</t>
  </si>
  <si>
    <t>162/100</t>
  </si>
  <si>
    <t>izvršeni radovi na održavanju sportskih objekata i nabavljena nova sportska oprema za dvoranu</t>
  </si>
  <si>
    <t>0%/0 kpl</t>
  </si>
  <si>
    <t>100%/1 kpl</t>
  </si>
  <si>
    <t>100%/0</t>
  </si>
  <si>
    <t>700/0/550</t>
  </si>
  <si>
    <t>700/1/600</t>
  </si>
  <si>
    <t>1.7.8.</t>
  </si>
  <si>
    <t>1.7.9.</t>
  </si>
  <si>
    <t>broj uspostavljene socijalne usluge, uspostavljen besplatni sportski sadržaj, uređena i opremljena senzorna soba</t>
  </si>
  <si>
    <t>2/2/1</t>
  </si>
  <si>
    <t>350/18.000/10</t>
  </si>
  <si>
    <t>360/20.000/12</t>
  </si>
  <si>
    <t>370/23.000/14</t>
  </si>
  <si>
    <t>gotovost  prostornih planova nižeg reda po godini/gotovost III.izmjena i dopuna Prostornog plana/izrađeno izvješće o stanju u prostoru i usvojeno/izrađena analiza razvoja javne i društvene infrastrukture/evidentiranje komunalne infrastrukture</t>
  </si>
  <si>
    <t>0/0%/30%/20%/0</t>
  </si>
  <si>
    <t>0/100%/100%/100%/0</t>
  </si>
  <si>
    <t>što manji omjer uloženih sredstava i dužine nerazvrstanih prometnica (uložena sredstva/km prometnica)/površina asfaltiranih prometnica/broj izrađenih upojnih bunara i zidova/broj lokacija po prometnim rješenjima na kojima su izvedene mjere smirivanja prometa</t>
  </si>
  <si>
    <t>1.700.000/89,67 =18.958,40 kn/km/2000m2-god./3 objekta/3 lokacije</t>
  </si>
  <si>
    <t>2.1.6.</t>
  </si>
  <si>
    <t>1/17/13</t>
  </si>
  <si>
    <t>izvedeni radovi na uređenju parkova i dječjih igrališta/nabavljena i postavljena komunalna oprema/nabavljena oprema video nadzora/tržnica opremljena kioscima/izrađena projektna dokumentacija za uređenje javnih površina/gotovost projektne dokumentacije za nathodnik škola-Općina</t>
  </si>
  <si>
    <t>0/0/0/0/0/38%</t>
  </si>
  <si>
    <t>1/0/100/100/0/100</t>
  </si>
  <si>
    <t>0/0/100/100/0/100</t>
  </si>
  <si>
    <t>izgrađena komunalna infrastruktura</t>
  </si>
  <si>
    <t>680.000/24.010=28,32</t>
  </si>
  <si>
    <t xml:space="preserve"> nabava kompostera</t>
  </si>
  <si>
    <t>460.000/2618 RT=175,71</t>
  </si>
  <si>
    <t>što manji omjer uloženih sredstava i broja rasvjetnih tijela u funkciji (troškovi održavanja/broj rasvjetnih tijela)</t>
  </si>
  <si>
    <r>
      <t>održavanje travnatih terena, pješčanih terena, opločenih terena (beton, tlakavac, asfalt), stabala, grmova, živica u urednom stanju (troškovi održavanja/m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površine groblja)</t>
    </r>
  </si>
  <si>
    <t>Izgradnja Radne zone Marinići</t>
  </si>
  <si>
    <t>Izgradnja Radne zone Marišćina</t>
  </si>
  <si>
    <t>Izgradnja i opremanje Kuće halubajskega zvončara</t>
  </si>
  <si>
    <t>2. IZMJENE I DOPUNE PLANA RAZVOJNIH PROGRAMA OPĆINE VIŠKOVO ZA RAZDOBLJE OD 2021. DO 2023. GODINE</t>
  </si>
  <si>
    <t>Plan razvojnih programa Općine Viškovo za razdoblje od 2021. do 2023. godine ("Službene novine Općine Viškovo", broj 14/20. i 8/21.) mijenja se i izmijenjen sadrži:</t>
  </si>
  <si>
    <t>2. izmjene i dopune Plana razvojnih programa Općine Viškovo za razdoblje od 2021. do 2023. godine stupaju na snagu prvog dana od dana objave u "Službenim novinama Općine Viškovo".</t>
  </si>
  <si>
    <t>izgradnja Područnog DV Marčelji, gotovost projektne dokumentcije novog vrtića i jaslica, gotovost dokumentacije za dvorišni objekt novog vrtića, gotovost projektne dokumentacije za pristupni put, gotovost dokumentacije za rekreacijsku površinu uz novi vrtić,</t>
  </si>
  <si>
    <t>64/95/90/90/15</t>
  </si>
  <si>
    <t>100/100/100/100/100</t>
  </si>
  <si>
    <t>160/170/920/15</t>
  </si>
  <si>
    <t>sufinanciranje izgradnje nove škole Marinići</t>
  </si>
  <si>
    <t>gotovost projekta rekonstrukcije ulaza Doma Marinići - izrada projektne dokumentacije, izrada projektne dok.za rekonstrukciju Doma u Marčeljima</t>
  </si>
  <si>
    <t>85%/0</t>
  </si>
  <si>
    <t>100%/15</t>
  </si>
  <si>
    <t>100%/100</t>
  </si>
  <si>
    <t>dovršetak izgradnje i opremanja Kuće halubajskega zvončara/dovršetak izgradnje parka skulptura/otkupljeno zemljište za park skulptura</t>
  </si>
  <si>
    <t>0%/0%/0m2</t>
  </si>
  <si>
    <t>30%/0%/837 m2</t>
  </si>
  <si>
    <t>100%/100%/0</t>
  </si>
  <si>
    <t>gotovost radova na uređenju Boćališta Marinići, gotovost projekta za atletsku stazu, gotovost projekta za premještanje Boćališta Marčelji,gotovost radova rekonstrukcije NK Halubjan, pomoćno igralište NK Halubjan</t>
  </si>
  <si>
    <t>0%/0%/0%/0%/0%</t>
  </si>
  <si>
    <t>100%/100%/100%/0%/100%</t>
  </si>
  <si>
    <t>100%/100%/100%/52%/100%</t>
  </si>
  <si>
    <t>100%/100%/100%/100%/100%</t>
  </si>
  <si>
    <t>T217101</t>
  </si>
  <si>
    <t>Projekt Znanjem do posla - za marginalizirane skupine</t>
  </si>
  <si>
    <t>1.7.10.</t>
  </si>
  <si>
    <t>broj korisnika  usluga prehrane dojenčadi, realizacija zatraženih intervencija palijativne skrbi/osigurati potrebnu zdravstvenu zaštitu sufinanciranjem dežurstava/broj sklopljenih ugovora o povremenom prijevozu, broj korisnika opreme za osobe sa invaliditetom, tekuće održavanje objekta zdravstvene zaštite, ugradnja opreme za grijanje</t>
  </si>
  <si>
    <t>20/100%/6,76%/2-30/0%/0</t>
  </si>
  <si>
    <t>20/100%/6,76%/3-30/100/1</t>
  </si>
  <si>
    <t>20/100%/6,76%/3-30/0/0</t>
  </si>
  <si>
    <t>gotovost projekta za izgradnju Centra za rehabilitaciju/opremanje info punkta za mlade</t>
  </si>
  <si>
    <t>15%/0%</t>
  </si>
  <si>
    <t>100%/0%</t>
  </si>
  <si>
    <t>2/29</t>
  </si>
  <si>
    <t>4/10%/100%/100%/5</t>
  </si>
  <si>
    <r>
      <t>121,71kn/m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/62,80kn/m</t>
    </r>
    <r>
      <rPr>
        <vertAlign val="superscript"/>
        <sz val="11"/>
        <rFont val="Calibri"/>
        <family val="2"/>
        <charset val="238"/>
        <scheme val="minor"/>
      </rPr>
      <t>2</t>
    </r>
  </si>
  <si>
    <t>2.050.000/89,98 =22.782,84 kn/km/900m2/8 objekata/5 lokacije</t>
  </si>
  <si>
    <t>1.700.000/89,98 =18.893,09 kn/km/1100m2/5 objekata/4 lokacije</t>
  </si>
  <si>
    <t>516.000/2732 RT=188,87</t>
  </si>
  <si>
    <t>500.000/2772 RT=180,38</t>
  </si>
  <si>
    <t>500.000/2812 RT=180,38</t>
  </si>
  <si>
    <t>3.449.500/17.500=197,11</t>
  </si>
  <si>
    <t>537.000/20.915=25,68</t>
  </si>
  <si>
    <t>867.500/24.010=36,13</t>
  </si>
  <si>
    <t>redovan rad Reciklažnog dvorišta/isplaćeni udio u sufinanciranju izgradnje sortirnice/izrađena studija opravdanosti sustava prikupljanja/nabava spremnika za odvojeno prikupljanje otpada mještanima</t>
  </si>
  <si>
    <t>100%/0 kn/0%/0%</t>
  </si>
  <si>
    <t>100%/193.500 kn/0%/100%</t>
  </si>
  <si>
    <t>100%/120.000 kn/0%/0%</t>
  </si>
  <si>
    <t>postotak od kupljenog zemljišta godišnje/izgradnja upojnog bunara u Gornjim Srokima/duljina rekonstruiranih NC/broj izgrađenih-uređenih novih parkirališnih površina/gotovost projektne dokumentacije za prometne objekte/broj realiziranih prometnih rješenja/gotovost projekta za rekonstrukciju postojećih NC/gotovost projekta za rekonstrukciju postojećih ŽC</t>
  </si>
  <si>
    <t>0 m2/0%/0 km god./0 kom god./0 kom god./0 kom god./0 kom god./0 kom god.</t>
  </si>
  <si>
    <t>550 m2/100%/1,1 km/1/1/2/4/6</t>
  </si>
  <si>
    <t>0 m2/100%/0 km/0/4/0/0/0</t>
  </si>
  <si>
    <t>0 m2/100%/0,716 km/1/0/0/0/0</t>
  </si>
  <si>
    <t>2/2/0/100/2/100</t>
  </si>
  <si>
    <t>idejno rješenje novog groblja/studija isplativosti</t>
  </si>
  <si>
    <t>1/1</t>
  </si>
  <si>
    <t>iznos kapitalnih pomoći</t>
  </si>
  <si>
    <t xml:space="preserve">gotovost  projekta za cestu RZ Marinići-Trtni/uređenje prometa u postojećem RZ </t>
  </si>
  <si>
    <t>100%/282</t>
  </si>
  <si>
    <t>Predsjednik:</t>
  </si>
  <si>
    <t xml:space="preserve"> -</t>
  </si>
  <si>
    <t>razlika po obračunu - projekt završen u prethodnoj godini</t>
  </si>
  <si>
    <r>
      <t xml:space="preserve"> </t>
    </r>
    <r>
      <rPr>
        <sz val="11"/>
        <rFont val="Calibri"/>
        <family val="2"/>
        <charset val="238"/>
        <scheme val="minor"/>
      </rPr>
      <t>-2 -</t>
    </r>
  </si>
  <si>
    <t>Sukladno odredbama članka 33. i 34. Zakona o proračunu ("Narodne novine", broj 87/08., 136/12. i 15/15.) te na temelju članka 34. Statuta Općine Viškovo ("Službene novine Općine Viškovo", broj 3/18., 2/20. i 4/21.) Općinsko vijeće Općine Viškovo, na 5. sjednici održanoj 16. prosinca 2021. godine, donijelo je</t>
  </si>
  <si>
    <t>KLASA:021-04/21-01/08</t>
  </si>
  <si>
    <t>URBROJ: 2170-09-04/03-21-20</t>
  </si>
  <si>
    <t>VIŠKOVO, 16. prosinca 2021. godine</t>
  </si>
  <si>
    <t>Bojan Kurelić,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</si>
</sst>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n&quot;;[Red]\-#,##0\ &quot;kn&quot;"/>
    <numFmt numFmtId="164" formatCode="#,##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3" fillId="0" borderId="0" xfId="0" applyFont="1" applyFill="1" applyBorder="1"/>
    <xf numFmtId="4" fontId="2" fillId="0" borderId="15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" fontId="0" fillId="0" borderId="0" xfId="0" applyNumberFormat="1" applyFill="1" applyBorder="1"/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46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3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6" fontId="2" fillId="0" borderId="30" xfId="0" applyNumberFormat="1" applyFont="1" applyFill="1" applyBorder="1" applyAlignment="1">
      <alignment horizontal="center" vertical="center" wrapText="1"/>
    </xf>
    <xf numFmtId="6" fontId="2" fillId="0" borderId="29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2" fillId="0" borderId="4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/>
    <xf numFmtId="0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2" fontId="11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" fontId="4" fillId="0" borderId="44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38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29" xfId="0" applyBorder="1" applyAlignment="1">
      <alignment wrapText="1"/>
    </xf>
    <xf numFmtId="0" fontId="2" fillId="0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4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2" fillId="0" borderId="48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2" fillId="0" borderId="39" xfId="0" applyNumberFormat="1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4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89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8"/>
  <sheetViews>
    <sheetView tabSelected="1" topLeftCell="T102" zoomScale="73" zoomScaleNormal="73" workbookViewId="0">
      <selection activeCell="Z122" sqref="Z122"/>
    </sheetView>
  </sheetViews>
  <sheetFormatPr defaultColWidth="9.140625" defaultRowHeight="15" x14ac:dyDescent="0.25"/>
  <cols>
    <col min="1" max="1" width="0" style="1" hidden="1" customWidth="1"/>
    <col min="2" max="2" width="9.140625" style="52"/>
    <col min="3" max="3" width="11.42578125" style="52" customWidth="1"/>
    <col min="4" max="4" width="10.28515625" style="129" customWidth="1"/>
    <col min="5" max="9" width="9.140625" style="129"/>
    <col min="10" max="10" width="16" style="129" customWidth="1"/>
    <col min="11" max="13" width="15.7109375" style="75" customWidth="1"/>
    <col min="14" max="14" width="9.140625" style="26" customWidth="1"/>
    <col min="15" max="19" width="9.140625" style="129" customWidth="1"/>
    <col min="20" max="20" width="22.7109375" style="129" customWidth="1"/>
    <col min="21" max="21" width="23.7109375" style="129" customWidth="1"/>
    <col min="22" max="22" width="27.7109375" style="2" customWidth="1"/>
    <col min="23" max="23" width="28.28515625" style="2" customWidth="1"/>
    <col min="24" max="25" width="27.7109375" style="2" customWidth="1"/>
    <col min="26" max="26" width="63.140625" style="52" customWidth="1"/>
    <col min="27" max="28" width="9.140625" style="1"/>
    <col min="29" max="31" width="15.7109375" style="1" customWidth="1"/>
    <col min="32" max="16384" width="9.140625" style="1"/>
  </cols>
  <sheetData>
    <row r="1" spans="1:55" ht="42" customHeight="1" x14ac:dyDescent="0.25">
      <c r="B1" s="263" t="s">
        <v>455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</row>
    <row r="2" spans="1:55" ht="40.5" customHeight="1" x14ac:dyDescent="0.25">
      <c r="B2" s="267" t="s">
        <v>394</v>
      </c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55" ht="24" customHeight="1" x14ac:dyDescent="0.25">
      <c r="B3" s="264" t="s">
        <v>173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4" customHeight="1" thickBot="1" x14ac:dyDescent="0.3">
      <c r="B4" s="265" t="s">
        <v>395</v>
      </c>
      <c r="C4" s="265"/>
      <c r="D4" s="265"/>
      <c r="E4" s="265"/>
      <c r="F4" s="265"/>
      <c r="G4" s="265"/>
      <c r="H4" s="265"/>
      <c r="I4" s="265"/>
      <c r="J4" s="265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48" customHeight="1" thickBot="1" x14ac:dyDescent="0.3">
      <c r="B5" s="10" t="s">
        <v>107</v>
      </c>
      <c r="C5" s="73" t="s">
        <v>106</v>
      </c>
      <c r="D5" s="4" t="s">
        <v>18</v>
      </c>
      <c r="E5" s="290" t="s">
        <v>114</v>
      </c>
      <c r="F5" s="291"/>
      <c r="G5" s="291"/>
      <c r="H5" s="291"/>
      <c r="I5" s="291"/>
      <c r="J5" s="291"/>
      <c r="K5" s="8" t="s">
        <v>294</v>
      </c>
      <c r="L5" s="8" t="s">
        <v>295</v>
      </c>
      <c r="M5" s="8" t="s">
        <v>296</v>
      </c>
      <c r="N5" s="292" t="s">
        <v>152</v>
      </c>
      <c r="O5" s="291"/>
      <c r="P5" s="291"/>
      <c r="Q5" s="291"/>
      <c r="R5" s="291"/>
      <c r="S5" s="291"/>
      <c r="T5" s="291"/>
      <c r="U5" s="291"/>
      <c r="V5" s="10" t="s">
        <v>297</v>
      </c>
      <c r="W5" s="10" t="s">
        <v>270</v>
      </c>
      <c r="X5" s="79" t="s">
        <v>298</v>
      </c>
      <c r="Y5" s="10" t="s">
        <v>299</v>
      </c>
      <c r="Z5" s="9" t="s">
        <v>300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21" customHeight="1" x14ac:dyDescent="0.25">
      <c r="A6" s="3"/>
      <c r="B6" s="271" t="s">
        <v>108</v>
      </c>
      <c r="C6" s="300" t="s">
        <v>109</v>
      </c>
      <c r="D6" s="17" t="s">
        <v>246</v>
      </c>
      <c r="E6" s="132" t="s">
        <v>207</v>
      </c>
      <c r="F6" s="18"/>
      <c r="G6" s="18"/>
      <c r="H6" s="18"/>
      <c r="I6" s="18"/>
      <c r="J6" s="18"/>
      <c r="K6" s="19">
        <f>SUM(K7:K13)</f>
        <v>21581500</v>
      </c>
      <c r="L6" s="19">
        <f>SUM(L7:L13)</f>
        <v>19274000</v>
      </c>
      <c r="M6" s="195">
        <f>SUM(M7:M13)</f>
        <v>19307000</v>
      </c>
      <c r="N6" s="41"/>
      <c r="O6" s="7"/>
      <c r="P6" s="7"/>
      <c r="Q6" s="7"/>
      <c r="R6" s="7"/>
      <c r="S6" s="7"/>
      <c r="T6" s="7"/>
      <c r="U6" s="7"/>
      <c r="V6" s="48"/>
      <c r="W6" s="196"/>
      <c r="X6" s="48"/>
      <c r="Y6" s="196"/>
      <c r="Z6" s="4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s="89" customFormat="1" ht="33" customHeight="1" x14ac:dyDescent="0.25">
      <c r="A7" s="83"/>
      <c r="B7" s="272"/>
      <c r="C7" s="322"/>
      <c r="D7" s="15" t="s">
        <v>256</v>
      </c>
      <c r="E7" s="174" t="s">
        <v>5</v>
      </c>
      <c r="F7" s="178"/>
      <c r="G7" s="178"/>
      <c r="H7" s="178"/>
      <c r="I7" s="178"/>
      <c r="J7" s="178"/>
      <c r="K7" s="16">
        <v>8004800</v>
      </c>
      <c r="L7" s="16">
        <v>8222300</v>
      </c>
      <c r="M7" s="84">
        <v>8255300</v>
      </c>
      <c r="N7" s="85" t="s">
        <v>115</v>
      </c>
      <c r="O7" s="235" t="s">
        <v>204</v>
      </c>
      <c r="P7" s="235"/>
      <c r="Q7" s="235"/>
      <c r="R7" s="235"/>
      <c r="S7" s="235"/>
      <c r="T7" s="235"/>
      <c r="U7" s="235"/>
      <c r="V7" s="34" t="s">
        <v>450</v>
      </c>
      <c r="W7" s="34" t="s">
        <v>450</v>
      </c>
      <c r="X7" s="34" t="s">
        <v>344</v>
      </c>
      <c r="Y7" s="34" t="s">
        <v>344</v>
      </c>
      <c r="Z7" s="87" t="s">
        <v>202</v>
      </c>
      <c r="AA7" s="83"/>
      <c r="AB7" s="83"/>
      <c r="AC7" s="88"/>
      <c r="AD7" s="88"/>
      <c r="AE7" s="88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</row>
    <row r="8" spans="1:55" s="93" customFormat="1" ht="18.75" customHeight="1" x14ac:dyDescent="0.25">
      <c r="A8" s="90"/>
      <c r="B8" s="273"/>
      <c r="C8" s="323"/>
      <c r="D8" s="15" t="s">
        <v>258</v>
      </c>
      <c r="E8" s="215" t="s">
        <v>6</v>
      </c>
      <c r="F8" s="229"/>
      <c r="G8" s="229"/>
      <c r="H8" s="229"/>
      <c r="I8" s="229"/>
      <c r="J8" s="230"/>
      <c r="K8" s="16">
        <v>33700</v>
      </c>
      <c r="L8" s="16">
        <v>36700</v>
      </c>
      <c r="M8" s="16">
        <v>36700</v>
      </c>
      <c r="N8" s="85" t="s">
        <v>116</v>
      </c>
      <c r="O8" s="235" t="s">
        <v>158</v>
      </c>
      <c r="P8" s="235"/>
      <c r="Q8" s="235"/>
      <c r="R8" s="235"/>
      <c r="S8" s="235"/>
      <c r="T8" s="235"/>
      <c r="U8" s="235"/>
      <c r="V8" s="35">
        <v>85</v>
      </c>
      <c r="W8" s="35">
        <v>85</v>
      </c>
      <c r="X8" s="35">
        <v>69</v>
      </c>
      <c r="Y8" s="35">
        <v>69</v>
      </c>
      <c r="Z8" s="87" t="s">
        <v>202</v>
      </c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</row>
    <row r="9" spans="1:55" s="6" customFormat="1" ht="18.75" customHeight="1" x14ac:dyDescent="0.25">
      <c r="A9" s="5"/>
      <c r="B9" s="273"/>
      <c r="C9" s="323"/>
      <c r="D9" s="15" t="s">
        <v>257</v>
      </c>
      <c r="E9" s="215" t="s">
        <v>7</v>
      </c>
      <c r="F9" s="229"/>
      <c r="G9" s="229"/>
      <c r="H9" s="229"/>
      <c r="I9" s="229"/>
      <c r="J9" s="230"/>
      <c r="K9" s="65">
        <v>0</v>
      </c>
      <c r="L9" s="65">
        <v>6000</v>
      </c>
      <c r="M9" s="65">
        <v>6000</v>
      </c>
      <c r="N9" s="85" t="s">
        <v>117</v>
      </c>
      <c r="O9" s="235" t="s">
        <v>196</v>
      </c>
      <c r="P9" s="235"/>
      <c r="Q9" s="235"/>
      <c r="R9" s="235"/>
      <c r="S9" s="235"/>
      <c r="T9" s="235"/>
      <c r="U9" s="235"/>
      <c r="V9" s="35">
        <v>40</v>
      </c>
      <c r="W9" s="35">
        <v>0</v>
      </c>
      <c r="X9" s="35">
        <v>40</v>
      </c>
      <c r="Y9" s="35">
        <v>40</v>
      </c>
      <c r="Z9" s="87" t="s">
        <v>202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6" customFormat="1" ht="22.5" customHeight="1" x14ac:dyDescent="0.25">
      <c r="A10" s="5"/>
      <c r="B10" s="273"/>
      <c r="C10" s="323"/>
      <c r="D10" s="25" t="s">
        <v>280</v>
      </c>
      <c r="E10" s="215" t="s">
        <v>17</v>
      </c>
      <c r="F10" s="229"/>
      <c r="G10" s="229"/>
      <c r="H10" s="229"/>
      <c r="I10" s="229"/>
      <c r="J10" s="230"/>
      <c r="K10" s="65">
        <v>221500</v>
      </c>
      <c r="L10" s="65">
        <v>30000</v>
      </c>
      <c r="M10" s="65">
        <v>30000</v>
      </c>
      <c r="N10" s="94" t="s">
        <v>118</v>
      </c>
      <c r="O10" s="235" t="s">
        <v>197</v>
      </c>
      <c r="P10" s="235"/>
      <c r="Q10" s="235"/>
      <c r="R10" s="235"/>
      <c r="S10" s="235"/>
      <c r="T10" s="235"/>
      <c r="U10" s="235"/>
      <c r="V10" s="34">
        <v>1</v>
      </c>
      <c r="W10" s="34">
        <v>1</v>
      </c>
      <c r="X10" s="95">
        <v>1</v>
      </c>
      <c r="Y10" s="86">
        <v>1</v>
      </c>
      <c r="Z10" s="87" t="s">
        <v>202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s="5" customFormat="1" ht="60" customHeight="1" x14ac:dyDescent="0.25">
      <c r="B11" s="272"/>
      <c r="C11" s="324"/>
      <c r="D11" s="15" t="s">
        <v>205</v>
      </c>
      <c r="E11" s="215" t="s">
        <v>188</v>
      </c>
      <c r="F11" s="229"/>
      <c r="G11" s="229"/>
      <c r="H11" s="229"/>
      <c r="I11" s="229"/>
      <c r="J11" s="230"/>
      <c r="K11" s="16">
        <v>2201000</v>
      </c>
      <c r="L11" s="16">
        <v>0</v>
      </c>
      <c r="M11" s="134">
        <v>0</v>
      </c>
      <c r="N11" s="94" t="s">
        <v>194</v>
      </c>
      <c r="O11" s="218" t="s">
        <v>397</v>
      </c>
      <c r="P11" s="233"/>
      <c r="Q11" s="233"/>
      <c r="R11" s="233"/>
      <c r="S11" s="233"/>
      <c r="T11" s="233"/>
      <c r="U11" s="234"/>
      <c r="V11" s="69" t="s">
        <v>398</v>
      </c>
      <c r="W11" s="69" t="s">
        <v>399</v>
      </c>
      <c r="X11" s="69" t="s">
        <v>399</v>
      </c>
      <c r="Y11" s="69" t="s">
        <v>399</v>
      </c>
      <c r="Z11" s="87" t="s">
        <v>202</v>
      </c>
    </row>
    <row r="12" spans="1:55" s="5" customFormat="1" ht="30" customHeight="1" x14ac:dyDescent="0.25">
      <c r="B12" s="272"/>
      <c r="C12" s="324"/>
      <c r="D12" s="15" t="s">
        <v>206</v>
      </c>
      <c r="E12" s="215" t="s">
        <v>8</v>
      </c>
      <c r="F12" s="229"/>
      <c r="G12" s="229"/>
      <c r="H12" s="229"/>
      <c r="I12" s="229"/>
      <c r="J12" s="230"/>
      <c r="K12" s="16">
        <v>10630000</v>
      </c>
      <c r="L12" s="16">
        <v>10500000</v>
      </c>
      <c r="M12" s="84">
        <v>10500000</v>
      </c>
      <c r="N12" s="94" t="s">
        <v>195</v>
      </c>
      <c r="O12" s="218" t="s">
        <v>310</v>
      </c>
      <c r="P12" s="233"/>
      <c r="Q12" s="233"/>
      <c r="R12" s="233"/>
      <c r="S12" s="233"/>
      <c r="T12" s="233"/>
      <c r="U12" s="234"/>
      <c r="V12" s="69">
        <v>505</v>
      </c>
      <c r="W12" s="69">
        <v>505</v>
      </c>
      <c r="X12" s="69">
        <v>495</v>
      </c>
      <c r="Y12" s="69">
        <v>495</v>
      </c>
      <c r="Z12" s="87" t="s">
        <v>202</v>
      </c>
    </row>
    <row r="13" spans="1:55" s="5" customFormat="1" ht="40.15" customHeight="1" x14ac:dyDescent="0.25">
      <c r="B13" s="272"/>
      <c r="C13" s="324"/>
      <c r="D13" s="15" t="s">
        <v>208</v>
      </c>
      <c r="E13" s="170" t="s">
        <v>97</v>
      </c>
      <c r="F13" s="135"/>
      <c r="G13" s="135"/>
      <c r="H13" s="135"/>
      <c r="I13" s="135"/>
      <c r="J13" s="96"/>
      <c r="K13" s="16">
        <v>490500</v>
      </c>
      <c r="L13" s="16">
        <v>479000</v>
      </c>
      <c r="M13" s="16">
        <v>479000</v>
      </c>
      <c r="N13" s="94" t="s">
        <v>119</v>
      </c>
      <c r="O13" s="218" t="s">
        <v>249</v>
      </c>
      <c r="P13" s="233"/>
      <c r="Q13" s="233"/>
      <c r="R13" s="233"/>
      <c r="S13" s="233"/>
      <c r="T13" s="233"/>
      <c r="U13" s="234"/>
      <c r="V13" s="69" t="s">
        <v>400</v>
      </c>
      <c r="W13" s="69" t="s">
        <v>400</v>
      </c>
      <c r="X13" s="69" t="s">
        <v>311</v>
      </c>
      <c r="Y13" s="69" t="s">
        <v>311</v>
      </c>
      <c r="Z13" s="92" t="s">
        <v>202</v>
      </c>
    </row>
    <row r="14" spans="1:55" ht="14.45" customHeight="1" x14ac:dyDescent="0.25">
      <c r="A14" s="3"/>
      <c r="B14" s="272"/>
      <c r="C14" s="322"/>
      <c r="D14" s="11" t="s">
        <v>19</v>
      </c>
      <c r="E14" s="12" t="s">
        <v>209</v>
      </c>
      <c r="F14" s="13"/>
      <c r="G14" s="13"/>
      <c r="H14" s="13"/>
      <c r="I14" s="13"/>
      <c r="J14" s="13"/>
      <c r="K14" s="14">
        <f>SUM(K15:K19)</f>
        <v>2497500</v>
      </c>
      <c r="L14" s="14">
        <f>SUM(L15:L19)</f>
        <v>22710000</v>
      </c>
      <c r="M14" s="47">
        <f>SUM(M15:M19)</f>
        <v>24740000</v>
      </c>
      <c r="N14" s="61"/>
      <c r="O14" s="51"/>
      <c r="P14" s="97"/>
      <c r="Q14" s="97"/>
      <c r="R14" s="97"/>
      <c r="S14" s="97"/>
      <c r="T14" s="97"/>
      <c r="U14" s="97"/>
      <c r="V14" s="29"/>
      <c r="W14" s="29"/>
      <c r="X14" s="70"/>
      <c r="Y14" s="30"/>
      <c r="Z14" s="44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s="6" customFormat="1" ht="30" customHeight="1" x14ac:dyDescent="0.25">
      <c r="A15" s="5"/>
      <c r="B15" s="273"/>
      <c r="C15" s="323"/>
      <c r="D15" s="15" t="s">
        <v>20</v>
      </c>
      <c r="E15" s="237" t="s">
        <v>210</v>
      </c>
      <c r="F15" s="238"/>
      <c r="G15" s="238"/>
      <c r="H15" s="238"/>
      <c r="I15" s="238"/>
      <c r="J15" s="239"/>
      <c r="K15" s="16">
        <v>936500</v>
      </c>
      <c r="L15" s="16">
        <v>935000</v>
      </c>
      <c r="M15" s="16">
        <v>935000</v>
      </c>
      <c r="N15" s="85" t="s">
        <v>120</v>
      </c>
      <c r="O15" s="250" t="s">
        <v>313</v>
      </c>
      <c r="P15" s="251"/>
      <c r="Q15" s="251"/>
      <c r="R15" s="251"/>
      <c r="S15" s="251"/>
      <c r="T15" s="251"/>
      <c r="U15" s="252"/>
      <c r="V15" s="34">
        <v>1</v>
      </c>
      <c r="W15" s="114">
        <v>1</v>
      </c>
      <c r="X15" s="34">
        <v>1</v>
      </c>
      <c r="Y15" s="95">
        <v>1</v>
      </c>
      <c r="Z15" s="87" t="s">
        <v>202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s="6" customFormat="1" ht="24.95" customHeight="1" x14ac:dyDescent="0.25">
      <c r="A16" s="5"/>
      <c r="B16" s="273"/>
      <c r="C16" s="323"/>
      <c r="D16" s="15" t="s">
        <v>21</v>
      </c>
      <c r="E16" s="215" t="s">
        <v>9</v>
      </c>
      <c r="F16" s="229"/>
      <c r="G16" s="229"/>
      <c r="H16" s="229"/>
      <c r="I16" s="229"/>
      <c r="J16" s="230"/>
      <c r="K16" s="55">
        <v>705000</v>
      </c>
      <c r="L16" s="16">
        <v>540000</v>
      </c>
      <c r="M16" s="16">
        <v>540000</v>
      </c>
      <c r="N16" s="85" t="s">
        <v>121</v>
      </c>
      <c r="O16" s="178" t="s">
        <v>159</v>
      </c>
      <c r="P16" s="178"/>
      <c r="Q16" s="178"/>
      <c r="R16" s="178"/>
      <c r="S16" s="178"/>
      <c r="T16" s="178"/>
      <c r="U16" s="178"/>
      <c r="V16" s="35" t="s">
        <v>360</v>
      </c>
      <c r="W16" s="35" t="s">
        <v>360</v>
      </c>
      <c r="X16" s="35" t="s">
        <v>314</v>
      </c>
      <c r="Y16" s="35" t="s">
        <v>314</v>
      </c>
      <c r="Z16" s="87" t="s">
        <v>202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s="6" customFormat="1" ht="45" customHeight="1" x14ac:dyDescent="0.25">
      <c r="A17" s="5"/>
      <c r="B17" s="273"/>
      <c r="C17" s="322"/>
      <c r="D17" s="180" t="s">
        <v>301</v>
      </c>
      <c r="E17" s="215" t="s">
        <v>302</v>
      </c>
      <c r="F17" s="216"/>
      <c r="G17" s="216"/>
      <c r="H17" s="216"/>
      <c r="I17" s="216"/>
      <c r="J17" s="217"/>
      <c r="K17" s="209">
        <v>0</v>
      </c>
      <c r="L17" s="209">
        <v>50000</v>
      </c>
      <c r="M17" s="209">
        <v>50000</v>
      </c>
      <c r="N17" s="85" t="s">
        <v>175</v>
      </c>
      <c r="O17" s="249" t="s">
        <v>312</v>
      </c>
      <c r="P17" s="216"/>
      <c r="Q17" s="216"/>
      <c r="R17" s="216"/>
      <c r="S17" s="216"/>
      <c r="T17" s="216"/>
      <c r="U17" s="217"/>
      <c r="V17" s="98">
        <v>0</v>
      </c>
      <c r="W17" s="98">
        <v>1</v>
      </c>
      <c r="X17" s="98">
        <v>1</v>
      </c>
      <c r="Y17" s="98">
        <v>1</v>
      </c>
      <c r="Z17" s="167" t="s">
        <v>350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s="6" customFormat="1" ht="23.1" customHeight="1" x14ac:dyDescent="0.25">
      <c r="A18" s="5"/>
      <c r="B18" s="273"/>
      <c r="C18" s="322"/>
      <c r="D18" s="277" t="s">
        <v>22</v>
      </c>
      <c r="E18" s="279" t="s">
        <v>259</v>
      </c>
      <c r="F18" s="280"/>
      <c r="G18" s="280"/>
      <c r="H18" s="280"/>
      <c r="I18" s="280"/>
      <c r="J18" s="281"/>
      <c r="K18" s="285">
        <v>856000</v>
      </c>
      <c r="L18" s="293">
        <v>21185000</v>
      </c>
      <c r="M18" s="269">
        <v>23215000</v>
      </c>
      <c r="N18" s="94" t="s">
        <v>187</v>
      </c>
      <c r="O18" s="219" t="s">
        <v>284</v>
      </c>
      <c r="P18" s="233"/>
      <c r="Q18" s="233"/>
      <c r="R18" s="233"/>
      <c r="S18" s="233"/>
      <c r="T18" s="233"/>
      <c r="U18" s="233"/>
      <c r="V18" s="98">
        <v>0</v>
      </c>
      <c r="W18" s="86">
        <v>0</v>
      </c>
      <c r="X18" s="34">
        <v>0.7</v>
      </c>
      <c r="Y18" s="86">
        <v>0.95</v>
      </c>
      <c r="Z18" s="221" t="s">
        <v>351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s="6" customFormat="1" ht="23.1" customHeight="1" thickBot="1" x14ac:dyDescent="0.3">
      <c r="A19" s="5"/>
      <c r="B19" s="273"/>
      <c r="C19" s="322"/>
      <c r="D19" s="278"/>
      <c r="E19" s="282"/>
      <c r="F19" s="283"/>
      <c r="G19" s="283"/>
      <c r="H19" s="283"/>
      <c r="I19" s="283"/>
      <c r="J19" s="284"/>
      <c r="K19" s="286"/>
      <c r="L19" s="294"/>
      <c r="M19" s="270"/>
      <c r="N19" s="85" t="s">
        <v>285</v>
      </c>
      <c r="O19" s="249" t="s">
        <v>401</v>
      </c>
      <c r="P19" s="229"/>
      <c r="Q19" s="229"/>
      <c r="R19" s="229"/>
      <c r="S19" s="229"/>
      <c r="T19" s="229"/>
      <c r="U19" s="230"/>
      <c r="V19" s="98">
        <v>0</v>
      </c>
      <c r="W19" s="99">
        <v>0</v>
      </c>
      <c r="X19" s="98">
        <v>0.4</v>
      </c>
      <c r="Y19" s="99">
        <v>0.9</v>
      </c>
      <c r="Z19" s="276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x14ac:dyDescent="0.25">
      <c r="A20" s="3"/>
      <c r="B20" s="272"/>
      <c r="C20" s="295" t="s">
        <v>110</v>
      </c>
      <c r="D20" s="17" t="s">
        <v>23</v>
      </c>
      <c r="E20" s="132" t="s">
        <v>24</v>
      </c>
      <c r="F20" s="18"/>
      <c r="G20" s="18"/>
      <c r="H20" s="18"/>
      <c r="I20" s="18"/>
      <c r="J20" s="56"/>
      <c r="K20" s="53">
        <f>SUM(K21:K23)</f>
        <v>800000</v>
      </c>
      <c r="L20" s="19">
        <f>SUM(L21:L23)</f>
        <v>770000</v>
      </c>
      <c r="M20" s="19">
        <f>SUM(M21:M23)</f>
        <v>780000</v>
      </c>
      <c r="N20" s="62"/>
      <c r="O20" s="7"/>
      <c r="P20" s="7"/>
      <c r="Q20" s="7"/>
      <c r="R20" s="7"/>
      <c r="S20" s="7"/>
      <c r="T20" s="7"/>
      <c r="U20" s="7"/>
      <c r="V20" s="31"/>
      <c r="W20" s="31"/>
      <c r="X20" s="32"/>
      <c r="Y20" s="67"/>
      <c r="Z20" s="4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s="6" customFormat="1" ht="21" customHeight="1" x14ac:dyDescent="0.25">
      <c r="A21" s="5"/>
      <c r="B21" s="273"/>
      <c r="C21" s="296"/>
      <c r="D21" s="15" t="s">
        <v>25</v>
      </c>
      <c r="E21" s="237" t="s">
        <v>10</v>
      </c>
      <c r="F21" s="238"/>
      <c r="G21" s="238"/>
      <c r="H21" s="238"/>
      <c r="I21" s="238"/>
      <c r="J21" s="239"/>
      <c r="K21" s="55">
        <v>656000</v>
      </c>
      <c r="L21" s="16">
        <v>626000</v>
      </c>
      <c r="M21" s="16">
        <v>636000</v>
      </c>
      <c r="N21" s="60" t="s">
        <v>122</v>
      </c>
      <c r="O21" s="235" t="s">
        <v>172</v>
      </c>
      <c r="P21" s="235"/>
      <c r="Q21" s="235"/>
      <c r="R21" s="235"/>
      <c r="S21" s="235"/>
      <c r="T21" s="235"/>
      <c r="U21" s="235"/>
      <c r="V21" s="34">
        <v>1</v>
      </c>
      <c r="W21" s="34">
        <v>1</v>
      </c>
      <c r="X21" s="86">
        <v>1</v>
      </c>
      <c r="Y21" s="114">
        <v>1</v>
      </c>
      <c r="Z21" s="87" t="s">
        <v>202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s="6" customFormat="1" ht="18.75" customHeight="1" x14ac:dyDescent="0.25">
      <c r="A22" s="5"/>
      <c r="B22" s="273"/>
      <c r="C22" s="296"/>
      <c r="D22" s="15" t="s">
        <v>26</v>
      </c>
      <c r="E22" s="215" t="s">
        <v>11</v>
      </c>
      <c r="F22" s="229"/>
      <c r="G22" s="229"/>
      <c r="H22" s="229"/>
      <c r="I22" s="229"/>
      <c r="J22" s="230"/>
      <c r="K22" s="55">
        <v>144000</v>
      </c>
      <c r="L22" s="16">
        <v>140000</v>
      </c>
      <c r="M22" s="16">
        <v>140000</v>
      </c>
      <c r="N22" s="60" t="s">
        <v>124</v>
      </c>
      <c r="O22" s="235" t="s">
        <v>346</v>
      </c>
      <c r="P22" s="235"/>
      <c r="Q22" s="235"/>
      <c r="R22" s="235"/>
      <c r="S22" s="235"/>
      <c r="T22" s="235"/>
      <c r="U22" s="235"/>
      <c r="V22" s="100" t="s">
        <v>345</v>
      </c>
      <c r="W22" s="100" t="s">
        <v>347</v>
      </c>
      <c r="X22" s="101" t="s">
        <v>348</v>
      </c>
      <c r="Y22" s="146" t="s">
        <v>349</v>
      </c>
      <c r="Z22" s="87" t="s">
        <v>202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s="93" customFormat="1" ht="18.75" customHeight="1" x14ac:dyDescent="0.25">
      <c r="A23" s="90"/>
      <c r="B23" s="273"/>
      <c r="C23" s="296"/>
      <c r="D23" s="15" t="s">
        <v>27</v>
      </c>
      <c r="E23" s="279" t="s">
        <v>12</v>
      </c>
      <c r="F23" s="280"/>
      <c r="G23" s="280"/>
      <c r="H23" s="280"/>
      <c r="I23" s="280"/>
      <c r="J23" s="281"/>
      <c r="K23" s="55">
        <v>0</v>
      </c>
      <c r="L23" s="16">
        <v>4000</v>
      </c>
      <c r="M23" s="16">
        <v>4000</v>
      </c>
      <c r="N23" s="60" t="s">
        <v>123</v>
      </c>
      <c r="O23" s="235" t="s">
        <v>161</v>
      </c>
      <c r="P23" s="235"/>
      <c r="Q23" s="235"/>
      <c r="R23" s="235"/>
      <c r="S23" s="235"/>
      <c r="T23" s="235"/>
      <c r="U23" s="235"/>
      <c r="V23" s="35">
        <v>2</v>
      </c>
      <c r="W23" s="35">
        <v>0</v>
      </c>
      <c r="X23" s="169">
        <v>3</v>
      </c>
      <c r="Y23" s="113">
        <v>3</v>
      </c>
      <c r="Z23" s="92" t="s">
        <v>202</v>
      </c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16.899999999999999" customHeight="1" x14ac:dyDescent="0.25">
      <c r="A24" s="3"/>
      <c r="B24" s="272"/>
      <c r="C24" s="297"/>
      <c r="D24" s="102" t="s">
        <v>28</v>
      </c>
      <c r="E24" s="103" t="s">
        <v>29</v>
      </c>
      <c r="F24" s="103"/>
      <c r="G24" s="103"/>
      <c r="H24" s="103"/>
      <c r="I24" s="103"/>
      <c r="J24" s="104"/>
      <c r="K24" s="54">
        <f>SUM(K25:K29)</f>
        <v>15941000</v>
      </c>
      <c r="L24" s="14">
        <f>SUM(L25:L29)</f>
        <v>29940000</v>
      </c>
      <c r="M24" s="14">
        <f>SUM(M25:M29)</f>
        <v>120000</v>
      </c>
      <c r="N24" s="63"/>
      <c r="O24" s="105"/>
      <c r="P24" s="82"/>
      <c r="Q24" s="82"/>
      <c r="R24" s="82"/>
      <c r="S24" s="82"/>
      <c r="T24" s="82"/>
      <c r="U24" s="106"/>
      <c r="V24" s="29"/>
      <c r="W24" s="29"/>
      <c r="X24" s="30"/>
      <c r="Y24" s="68"/>
      <c r="Z24" s="143"/>
      <c r="AA24" s="3"/>
      <c r="AB24" s="3"/>
      <c r="AC24" s="107"/>
      <c r="AD24" s="10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s="6" customFormat="1" ht="20.100000000000001" customHeight="1" x14ac:dyDescent="0.25">
      <c r="A25" s="5"/>
      <c r="B25" s="273"/>
      <c r="C25" s="296"/>
      <c r="D25" s="15" t="s">
        <v>30</v>
      </c>
      <c r="E25" s="253" t="s">
        <v>13</v>
      </c>
      <c r="F25" s="238"/>
      <c r="G25" s="238"/>
      <c r="H25" s="238"/>
      <c r="I25" s="238"/>
      <c r="J25" s="239"/>
      <c r="K25" s="55">
        <v>60000</v>
      </c>
      <c r="L25" s="16">
        <v>60000</v>
      </c>
      <c r="M25" s="16">
        <v>60000</v>
      </c>
      <c r="N25" s="136" t="s">
        <v>125</v>
      </c>
      <c r="O25" s="258" t="s">
        <v>276</v>
      </c>
      <c r="P25" s="316"/>
      <c r="Q25" s="316"/>
      <c r="R25" s="316"/>
      <c r="S25" s="316"/>
      <c r="T25" s="316"/>
      <c r="U25" s="317"/>
      <c r="V25" s="34">
        <v>1</v>
      </c>
      <c r="W25" s="34">
        <v>1</v>
      </c>
      <c r="X25" s="34">
        <v>1</v>
      </c>
      <c r="Y25" s="114">
        <v>1</v>
      </c>
      <c r="Z25" s="87" t="s">
        <v>202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s="6" customFormat="1" ht="45.95" customHeight="1" x14ac:dyDescent="0.25">
      <c r="A26" s="5"/>
      <c r="B26" s="273"/>
      <c r="C26" s="296"/>
      <c r="D26" s="15" t="s">
        <v>303</v>
      </c>
      <c r="E26" s="215" t="s">
        <v>304</v>
      </c>
      <c r="F26" s="216"/>
      <c r="G26" s="216"/>
      <c r="H26" s="216"/>
      <c r="I26" s="216"/>
      <c r="J26" s="217"/>
      <c r="K26" s="55">
        <v>25000</v>
      </c>
      <c r="L26" s="55">
        <v>60000</v>
      </c>
      <c r="M26" s="55">
        <v>60000</v>
      </c>
      <c r="N26" s="136" t="s">
        <v>126</v>
      </c>
      <c r="O26" s="255" t="s">
        <v>316</v>
      </c>
      <c r="P26" s="256"/>
      <c r="Q26" s="256"/>
      <c r="R26" s="256"/>
      <c r="S26" s="256"/>
      <c r="T26" s="256"/>
      <c r="U26" s="257"/>
      <c r="V26" s="34">
        <v>0</v>
      </c>
      <c r="W26" s="34">
        <v>1</v>
      </c>
      <c r="X26" s="34">
        <v>1</v>
      </c>
      <c r="Y26" s="34">
        <v>1</v>
      </c>
      <c r="Z26" s="167" t="s">
        <v>350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s="6" customFormat="1" ht="45.95" customHeight="1" x14ac:dyDescent="0.25">
      <c r="A27" s="5"/>
      <c r="B27" s="273"/>
      <c r="C27" s="296"/>
      <c r="D27" s="15" t="s">
        <v>271</v>
      </c>
      <c r="E27" s="318" t="s">
        <v>272</v>
      </c>
      <c r="F27" s="319"/>
      <c r="G27" s="319"/>
      <c r="H27" s="319"/>
      <c r="I27" s="319"/>
      <c r="J27" s="320"/>
      <c r="K27" s="55">
        <v>141000</v>
      </c>
      <c r="L27" s="16">
        <v>0</v>
      </c>
      <c r="M27" s="16">
        <v>0</v>
      </c>
      <c r="N27" s="60" t="s">
        <v>268</v>
      </c>
      <c r="O27" s="255" t="s">
        <v>402</v>
      </c>
      <c r="P27" s="304"/>
      <c r="Q27" s="304"/>
      <c r="R27" s="304"/>
      <c r="S27" s="304"/>
      <c r="T27" s="304"/>
      <c r="U27" s="305"/>
      <c r="V27" s="38" t="s">
        <v>403</v>
      </c>
      <c r="W27" s="38" t="s">
        <v>404</v>
      </c>
      <c r="X27" s="38" t="s">
        <v>405</v>
      </c>
      <c r="Y27" s="38" t="s">
        <v>405</v>
      </c>
      <c r="Z27" s="179" t="s">
        <v>351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s="80" customFormat="1" ht="20.100000000000001" hidden="1" customHeight="1" x14ac:dyDescent="0.25">
      <c r="A28" s="46"/>
      <c r="B28" s="273"/>
      <c r="C28" s="296"/>
      <c r="D28" s="15" t="s">
        <v>33</v>
      </c>
      <c r="E28" s="237" t="s">
        <v>211</v>
      </c>
      <c r="F28" s="238"/>
      <c r="G28" s="238"/>
      <c r="H28" s="238"/>
      <c r="I28" s="238"/>
      <c r="J28" s="239"/>
      <c r="K28" s="55">
        <v>0</v>
      </c>
      <c r="L28" s="16">
        <v>0</v>
      </c>
      <c r="M28" s="16">
        <v>0</v>
      </c>
      <c r="N28" s="94" t="s">
        <v>268</v>
      </c>
      <c r="O28" s="235" t="s">
        <v>274</v>
      </c>
      <c r="P28" s="235"/>
      <c r="Q28" s="235"/>
      <c r="R28" s="235"/>
      <c r="S28" s="235"/>
      <c r="T28" s="235"/>
      <c r="U28" s="235"/>
      <c r="V28" s="69">
        <v>0</v>
      </c>
      <c r="W28" s="38" t="s">
        <v>275</v>
      </c>
      <c r="X28" s="38" t="s">
        <v>275</v>
      </c>
      <c r="Y28" s="147" t="s">
        <v>275</v>
      </c>
      <c r="Z28" s="149" t="s">
        <v>168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</row>
    <row r="29" spans="1:55" s="80" customFormat="1" ht="45.95" customHeight="1" thickBot="1" x14ac:dyDescent="0.3">
      <c r="A29" s="46"/>
      <c r="B29" s="273"/>
      <c r="C29" s="298"/>
      <c r="D29" s="130" t="s">
        <v>34</v>
      </c>
      <c r="E29" s="223" t="s">
        <v>393</v>
      </c>
      <c r="F29" s="224"/>
      <c r="G29" s="224"/>
      <c r="H29" s="224"/>
      <c r="I29" s="224"/>
      <c r="J29" s="225"/>
      <c r="K29" s="108">
        <v>15715000</v>
      </c>
      <c r="L29" s="131">
        <v>29820000</v>
      </c>
      <c r="M29" s="131">
        <v>0</v>
      </c>
      <c r="N29" s="109" t="s">
        <v>352</v>
      </c>
      <c r="O29" s="307" t="s">
        <v>406</v>
      </c>
      <c r="P29" s="308"/>
      <c r="Q29" s="308"/>
      <c r="R29" s="308"/>
      <c r="S29" s="308"/>
      <c r="T29" s="308"/>
      <c r="U29" s="309"/>
      <c r="V29" s="110" t="s">
        <v>407</v>
      </c>
      <c r="W29" s="110" t="s">
        <v>408</v>
      </c>
      <c r="X29" s="111" t="s">
        <v>409</v>
      </c>
      <c r="Y29" s="148" t="s">
        <v>409</v>
      </c>
      <c r="Z29" s="112" t="s">
        <v>351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</row>
    <row r="30" spans="1:55" s="46" customFormat="1" ht="32.25" hidden="1" customHeight="1" thickBot="1" x14ac:dyDescent="0.3">
      <c r="B30" s="272"/>
      <c r="C30" s="177"/>
      <c r="D30" s="15"/>
      <c r="E30" s="253"/>
      <c r="F30" s="238"/>
      <c r="G30" s="238"/>
      <c r="H30" s="238"/>
      <c r="I30" s="238"/>
      <c r="J30" s="239"/>
      <c r="K30" s="55">
        <v>0</v>
      </c>
      <c r="L30" s="16">
        <v>0</v>
      </c>
      <c r="M30" s="16">
        <v>0</v>
      </c>
      <c r="N30" s="60" t="s">
        <v>273</v>
      </c>
      <c r="O30" s="235" t="s">
        <v>160</v>
      </c>
      <c r="P30" s="235"/>
      <c r="Q30" s="235"/>
      <c r="R30" s="235"/>
      <c r="S30" s="235"/>
      <c r="T30" s="235"/>
      <c r="U30" s="235"/>
      <c r="V30" s="34">
        <v>1</v>
      </c>
      <c r="W30" s="34">
        <v>1</v>
      </c>
      <c r="X30" s="86">
        <v>1</v>
      </c>
      <c r="Y30" s="34">
        <v>1</v>
      </c>
      <c r="Z30" s="87" t="s">
        <v>202</v>
      </c>
    </row>
    <row r="31" spans="1:55" ht="19.5" customHeight="1" x14ac:dyDescent="0.25">
      <c r="A31" s="3"/>
      <c r="B31" s="272"/>
      <c r="C31" s="299" t="s">
        <v>111</v>
      </c>
      <c r="D31" s="17" t="s">
        <v>38</v>
      </c>
      <c r="E31" s="132" t="s">
        <v>39</v>
      </c>
      <c r="F31" s="18"/>
      <c r="G31" s="18"/>
      <c r="H31" s="18"/>
      <c r="I31" s="18"/>
      <c r="J31" s="56"/>
      <c r="K31" s="53">
        <f>SUM(K32:K33)</f>
        <v>200000</v>
      </c>
      <c r="L31" s="19">
        <f>SUM(L32:L33)</f>
        <v>238000</v>
      </c>
      <c r="M31" s="19">
        <f>SUM(M32:M33)</f>
        <v>200000</v>
      </c>
      <c r="N31" s="40"/>
      <c r="O31" s="7"/>
      <c r="P31" s="7"/>
      <c r="Q31" s="7"/>
      <c r="R31" s="7"/>
      <c r="S31" s="7"/>
      <c r="T31" s="7"/>
      <c r="U31" s="7"/>
      <c r="V31" s="31"/>
      <c r="W31" s="31"/>
      <c r="X31" s="32"/>
      <c r="Y31" s="31"/>
      <c r="Z31" s="44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s="93" customFormat="1" ht="15" customHeight="1" x14ac:dyDescent="0.25">
      <c r="A32" s="90"/>
      <c r="B32" s="273"/>
      <c r="C32" s="296"/>
      <c r="D32" s="15" t="s">
        <v>177</v>
      </c>
      <c r="E32" s="237" t="s">
        <v>178</v>
      </c>
      <c r="F32" s="238"/>
      <c r="G32" s="238"/>
      <c r="H32" s="238"/>
      <c r="I32" s="238"/>
      <c r="J32" s="239"/>
      <c r="K32" s="55">
        <v>100000</v>
      </c>
      <c r="L32" s="16">
        <v>119000</v>
      </c>
      <c r="M32" s="16">
        <v>100000</v>
      </c>
      <c r="N32" s="60" t="s">
        <v>198</v>
      </c>
      <c r="O32" s="235" t="s">
        <v>179</v>
      </c>
      <c r="P32" s="235"/>
      <c r="Q32" s="235"/>
      <c r="R32" s="235"/>
      <c r="S32" s="235"/>
      <c r="T32" s="235"/>
      <c r="U32" s="235"/>
      <c r="V32" s="35">
        <v>2</v>
      </c>
      <c r="W32" s="35">
        <v>2</v>
      </c>
      <c r="X32" s="113">
        <v>2</v>
      </c>
      <c r="Y32" s="35">
        <v>2</v>
      </c>
      <c r="Z32" s="87" t="s">
        <v>202</v>
      </c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</row>
    <row r="33" spans="1:55" s="6" customFormat="1" ht="21" customHeight="1" x14ac:dyDescent="0.25">
      <c r="A33" s="5"/>
      <c r="B33" s="273"/>
      <c r="C33" s="296"/>
      <c r="D33" s="15" t="s">
        <v>37</v>
      </c>
      <c r="E33" s="215" t="s">
        <v>0</v>
      </c>
      <c r="F33" s="229"/>
      <c r="G33" s="229"/>
      <c r="H33" s="229"/>
      <c r="I33" s="229"/>
      <c r="J33" s="230"/>
      <c r="K33" s="55">
        <v>100000</v>
      </c>
      <c r="L33" s="16">
        <v>119000</v>
      </c>
      <c r="M33" s="16">
        <v>100000</v>
      </c>
      <c r="N33" s="60" t="s">
        <v>199</v>
      </c>
      <c r="O33" s="235" t="s">
        <v>154</v>
      </c>
      <c r="P33" s="235"/>
      <c r="Q33" s="235"/>
      <c r="R33" s="235"/>
      <c r="S33" s="235"/>
      <c r="T33" s="235"/>
      <c r="U33" s="235"/>
      <c r="V33" s="35">
        <v>2</v>
      </c>
      <c r="W33" s="35">
        <v>2</v>
      </c>
      <c r="X33" s="113">
        <v>2</v>
      </c>
      <c r="Y33" s="35">
        <v>2</v>
      </c>
      <c r="Z33" s="92" t="s">
        <v>202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7.25" customHeight="1" x14ac:dyDescent="0.25">
      <c r="A34" s="3"/>
      <c r="B34" s="272"/>
      <c r="C34" s="297"/>
      <c r="D34" s="11" t="s">
        <v>40</v>
      </c>
      <c r="E34" s="12" t="s">
        <v>41</v>
      </c>
      <c r="F34" s="13"/>
      <c r="G34" s="13"/>
      <c r="H34" s="13"/>
      <c r="I34" s="13"/>
      <c r="J34" s="57"/>
      <c r="K34" s="54">
        <f>SUM(K35)</f>
        <v>51000</v>
      </c>
      <c r="L34" s="14">
        <f>SUM(L35)</f>
        <v>65000</v>
      </c>
      <c r="M34" s="14">
        <f>SUM(M35)</f>
        <v>65000</v>
      </c>
      <c r="N34" s="63"/>
      <c r="O34" s="46"/>
      <c r="P34" s="46"/>
      <c r="Q34" s="46"/>
      <c r="R34" s="46"/>
      <c r="S34" s="46"/>
      <c r="T34" s="46"/>
      <c r="U34" s="46"/>
      <c r="V34" s="29"/>
      <c r="W34" s="29"/>
      <c r="X34" s="30"/>
      <c r="Y34" s="29"/>
      <c r="Z34" s="4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s="6" customFormat="1" ht="15" customHeight="1" x14ac:dyDescent="0.25">
      <c r="A35" s="5"/>
      <c r="B35" s="273"/>
      <c r="C35" s="296"/>
      <c r="D35" s="15" t="s">
        <v>42</v>
      </c>
      <c r="E35" s="237" t="s">
        <v>1</v>
      </c>
      <c r="F35" s="238"/>
      <c r="G35" s="238"/>
      <c r="H35" s="238"/>
      <c r="I35" s="238"/>
      <c r="J35" s="239"/>
      <c r="K35" s="55">
        <v>51000</v>
      </c>
      <c r="L35" s="16">
        <v>65000</v>
      </c>
      <c r="M35" s="16">
        <v>65000</v>
      </c>
      <c r="N35" s="60" t="s">
        <v>127</v>
      </c>
      <c r="O35" s="235" t="s">
        <v>267</v>
      </c>
      <c r="P35" s="235"/>
      <c r="Q35" s="235"/>
      <c r="R35" s="235"/>
      <c r="S35" s="235"/>
      <c r="T35" s="235"/>
      <c r="U35" s="235"/>
      <c r="V35" s="35">
        <v>4</v>
      </c>
      <c r="W35" s="35">
        <v>4</v>
      </c>
      <c r="X35" s="169">
        <v>4</v>
      </c>
      <c r="Y35" s="35">
        <v>4</v>
      </c>
      <c r="Z35" s="87" t="s">
        <v>202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ht="16.899999999999999" customHeight="1" x14ac:dyDescent="0.25">
      <c r="A36" s="3"/>
      <c r="B36" s="272"/>
      <c r="C36" s="297"/>
      <c r="D36" s="11" t="s">
        <v>43</v>
      </c>
      <c r="E36" s="12" t="s">
        <v>44</v>
      </c>
      <c r="F36" s="13"/>
      <c r="G36" s="13"/>
      <c r="H36" s="13"/>
      <c r="I36" s="13"/>
      <c r="J36" s="57"/>
      <c r="K36" s="54">
        <f>SUM(K37)</f>
        <v>75000</v>
      </c>
      <c r="L36" s="14">
        <f>SUM(L37)</f>
        <v>75000</v>
      </c>
      <c r="M36" s="14">
        <f>SUM(M37)</f>
        <v>75000</v>
      </c>
      <c r="N36" s="63"/>
      <c r="O36" s="46"/>
      <c r="P36" s="46"/>
      <c r="Q36" s="46"/>
      <c r="R36" s="46"/>
      <c r="S36" s="46"/>
      <c r="T36" s="46"/>
      <c r="U36" s="46"/>
      <c r="V36" s="29"/>
      <c r="W36" s="29"/>
      <c r="X36" s="30"/>
      <c r="Y36" s="29"/>
      <c r="Z36" s="44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s="6" customFormat="1" ht="17.25" customHeight="1" x14ac:dyDescent="0.25">
      <c r="A37" s="5"/>
      <c r="B37" s="273"/>
      <c r="C37" s="296"/>
      <c r="D37" s="15" t="s">
        <v>45</v>
      </c>
      <c r="E37" s="237" t="s">
        <v>3</v>
      </c>
      <c r="F37" s="238"/>
      <c r="G37" s="238"/>
      <c r="H37" s="238"/>
      <c r="I37" s="238"/>
      <c r="J37" s="239"/>
      <c r="K37" s="55">
        <v>75000</v>
      </c>
      <c r="L37" s="16">
        <v>75000</v>
      </c>
      <c r="M37" s="16">
        <v>75000</v>
      </c>
      <c r="N37" s="60" t="s">
        <v>128</v>
      </c>
      <c r="O37" s="235" t="s">
        <v>157</v>
      </c>
      <c r="P37" s="235"/>
      <c r="Q37" s="235"/>
      <c r="R37" s="235"/>
      <c r="S37" s="235"/>
      <c r="T37" s="235"/>
      <c r="U37" s="235"/>
      <c r="V37" s="34">
        <v>1</v>
      </c>
      <c r="W37" s="34">
        <v>1</v>
      </c>
      <c r="X37" s="86">
        <v>1</v>
      </c>
      <c r="Y37" s="34">
        <v>1</v>
      </c>
      <c r="Z37" s="87" t="s">
        <v>202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ht="16.899999999999999" customHeight="1" x14ac:dyDescent="0.25">
      <c r="A38" s="3"/>
      <c r="B38" s="272"/>
      <c r="C38" s="297"/>
      <c r="D38" s="11" t="s">
        <v>28</v>
      </c>
      <c r="E38" s="12" t="s">
        <v>29</v>
      </c>
      <c r="F38" s="13"/>
      <c r="G38" s="13"/>
      <c r="H38" s="13"/>
      <c r="I38" s="13"/>
      <c r="J38" s="57"/>
      <c r="K38" s="54">
        <f>SUM(K39:K41)</f>
        <v>440000</v>
      </c>
      <c r="L38" s="54">
        <f t="shared" ref="L38:M38" si="0">SUM(L39:L41)</f>
        <v>440000</v>
      </c>
      <c r="M38" s="54">
        <f t="shared" si="0"/>
        <v>440000</v>
      </c>
      <c r="N38" s="63"/>
      <c r="O38" s="46"/>
      <c r="P38" s="46"/>
      <c r="Q38" s="46"/>
      <c r="R38" s="46"/>
      <c r="S38" s="46"/>
      <c r="T38" s="46"/>
      <c r="U38" s="46"/>
      <c r="V38" s="29"/>
      <c r="W38" s="29"/>
      <c r="X38" s="30"/>
      <c r="Y38" s="29"/>
      <c r="Z38" s="44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6" customFormat="1" ht="17.25" customHeight="1" x14ac:dyDescent="0.25">
      <c r="A39" s="5"/>
      <c r="B39" s="273"/>
      <c r="C39" s="296"/>
      <c r="D39" s="15" t="s">
        <v>31</v>
      </c>
      <c r="E39" s="237" t="s">
        <v>14</v>
      </c>
      <c r="F39" s="238"/>
      <c r="G39" s="238"/>
      <c r="H39" s="238"/>
      <c r="I39" s="238"/>
      <c r="J39" s="239"/>
      <c r="K39" s="55">
        <v>375000</v>
      </c>
      <c r="L39" s="55">
        <v>375000</v>
      </c>
      <c r="M39" s="55">
        <v>375000</v>
      </c>
      <c r="N39" s="60" t="s">
        <v>129</v>
      </c>
      <c r="O39" s="235" t="s">
        <v>160</v>
      </c>
      <c r="P39" s="235"/>
      <c r="Q39" s="235"/>
      <c r="R39" s="235"/>
      <c r="S39" s="235"/>
      <c r="T39" s="235"/>
      <c r="U39" s="235"/>
      <c r="V39" s="34">
        <v>1</v>
      </c>
      <c r="W39" s="34">
        <v>1</v>
      </c>
      <c r="X39" s="114">
        <v>1</v>
      </c>
      <c r="Y39" s="34">
        <v>1</v>
      </c>
      <c r="Z39" s="87" t="s">
        <v>202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s="5" customFormat="1" ht="18.75" customHeight="1" x14ac:dyDescent="0.25">
      <c r="B40" s="272"/>
      <c r="C40" s="297"/>
      <c r="D40" s="25" t="s">
        <v>32</v>
      </c>
      <c r="E40" s="170" t="s">
        <v>15</v>
      </c>
      <c r="F40" s="135"/>
      <c r="G40" s="135"/>
      <c r="H40" s="135"/>
      <c r="I40" s="135"/>
      <c r="J40" s="96"/>
      <c r="K40" s="66">
        <v>65000</v>
      </c>
      <c r="L40" s="66">
        <v>65000</v>
      </c>
      <c r="M40" s="66">
        <v>65000</v>
      </c>
      <c r="N40" s="64" t="s">
        <v>130</v>
      </c>
      <c r="O40" s="310" t="s">
        <v>286</v>
      </c>
      <c r="P40" s="311"/>
      <c r="Q40" s="311"/>
      <c r="R40" s="311"/>
      <c r="S40" s="311"/>
      <c r="T40" s="311"/>
      <c r="U40" s="312"/>
      <c r="V40" s="98">
        <v>1</v>
      </c>
      <c r="W40" s="98">
        <v>1</v>
      </c>
      <c r="X40" s="98">
        <v>1</v>
      </c>
      <c r="Y40" s="98">
        <v>1</v>
      </c>
      <c r="Z40" s="92" t="s">
        <v>202</v>
      </c>
    </row>
    <row r="41" spans="1:55" s="5" customFormat="1" ht="16.899999999999999" hidden="1" customHeight="1" thickBot="1" x14ac:dyDescent="0.3">
      <c r="B41" s="272"/>
      <c r="C41" s="297"/>
      <c r="D41" s="180" t="s">
        <v>171</v>
      </c>
      <c r="E41" s="176" t="s">
        <v>170</v>
      </c>
      <c r="F41" s="46"/>
      <c r="G41" s="46"/>
      <c r="H41" s="46"/>
      <c r="I41" s="46"/>
      <c r="J41" s="28"/>
      <c r="K41" s="209">
        <v>0</v>
      </c>
      <c r="L41" s="211">
        <v>0</v>
      </c>
      <c r="M41" s="211">
        <v>0</v>
      </c>
      <c r="N41" s="63" t="s">
        <v>131</v>
      </c>
      <c r="O41" s="313" t="s">
        <v>266</v>
      </c>
      <c r="P41" s="314"/>
      <c r="Q41" s="314"/>
      <c r="R41" s="314"/>
      <c r="S41" s="314"/>
      <c r="T41" s="314"/>
      <c r="U41" s="315"/>
      <c r="V41" s="144">
        <v>1</v>
      </c>
      <c r="W41" s="144">
        <v>1</v>
      </c>
      <c r="X41" s="115">
        <v>0</v>
      </c>
      <c r="Y41" s="144">
        <v>0</v>
      </c>
      <c r="Z41" s="116" t="s">
        <v>202</v>
      </c>
    </row>
    <row r="42" spans="1:55" ht="19.5" customHeight="1" x14ac:dyDescent="0.25">
      <c r="A42" s="3"/>
      <c r="B42" s="272"/>
      <c r="C42" s="297"/>
      <c r="D42" s="11" t="s">
        <v>35</v>
      </c>
      <c r="E42" s="12" t="s">
        <v>36</v>
      </c>
      <c r="F42" s="13"/>
      <c r="G42" s="13"/>
      <c r="H42" s="13"/>
      <c r="I42" s="13"/>
      <c r="J42" s="57"/>
      <c r="K42" s="54">
        <f>SUM(K43:K45)</f>
        <v>1615500</v>
      </c>
      <c r="L42" s="54">
        <f t="shared" ref="L42:M42" si="1">SUM(L43:L45)</f>
        <v>3828000</v>
      </c>
      <c r="M42" s="54">
        <f t="shared" si="1"/>
        <v>3628000</v>
      </c>
      <c r="N42" s="63"/>
      <c r="O42" s="46"/>
      <c r="P42" s="46"/>
      <c r="Q42" s="46"/>
      <c r="R42" s="46"/>
      <c r="S42" s="46"/>
      <c r="T42" s="46"/>
      <c r="U42" s="46"/>
      <c r="V42" s="29"/>
      <c r="W42" s="29"/>
      <c r="X42" s="30"/>
      <c r="Y42" s="29"/>
      <c r="Z42" s="44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122" customFormat="1" ht="45.95" customHeight="1" x14ac:dyDescent="0.25">
      <c r="A43" s="121"/>
      <c r="B43" s="272"/>
      <c r="C43" s="297"/>
      <c r="D43" s="180" t="s">
        <v>287</v>
      </c>
      <c r="E43" s="176" t="s">
        <v>288</v>
      </c>
      <c r="F43" s="46"/>
      <c r="G43" s="46"/>
      <c r="H43" s="46"/>
      <c r="I43" s="46"/>
      <c r="J43" s="28"/>
      <c r="K43" s="209">
        <v>199000</v>
      </c>
      <c r="L43" s="209">
        <v>2350000</v>
      </c>
      <c r="M43" s="209">
        <v>2150000</v>
      </c>
      <c r="N43" s="85" t="s">
        <v>131</v>
      </c>
      <c r="O43" s="250" t="s">
        <v>410</v>
      </c>
      <c r="P43" s="261"/>
      <c r="Q43" s="261"/>
      <c r="R43" s="261"/>
      <c r="S43" s="261"/>
      <c r="T43" s="261"/>
      <c r="U43" s="262"/>
      <c r="V43" s="34" t="s">
        <v>411</v>
      </c>
      <c r="W43" s="34" t="s">
        <v>412</v>
      </c>
      <c r="X43" s="34" t="s">
        <v>413</v>
      </c>
      <c r="Y43" s="34" t="s">
        <v>414</v>
      </c>
      <c r="Z43" s="149" t="s">
        <v>351</v>
      </c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</row>
    <row r="44" spans="1:55" s="122" customFormat="1" ht="45" customHeight="1" x14ac:dyDescent="0.25">
      <c r="A44" s="121"/>
      <c r="B44" s="272"/>
      <c r="C44" s="297"/>
      <c r="D44" s="180" t="s">
        <v>305</v>
      </c>
      <c r="E44" s="215" t="s">
        <v>317</v>
      </c>
      <c r="F44" s="216"/>
      <c r="G44" s="216"/>
      <c r="H44" s="216"/>
      <c r="I44" s="216"/>
      <c r="J44" s="217"/>
      <c r="K44" s="65">
        <v>153500</v>
      </c>
      <c r="L44" s="66">
        <v>130000</v>
      </c>
      <c r="M44" s="66">
        <v>130000</v>
      </c>
      <c r="N44" s="94" t="s">
        <v>269</v>
      </c>
      <c r="O44" s="258" t="s">
        <v>361</v>
      </c>
      <c r="P44" s="259"/>
      <c r="Q44" s="259"/>
      <c r="R44" s="259"/>
      <c r="S44" s="259"/>
      <c r="T44" s="259"/>
      <c r="U44" s="260"/>
      <c r="V44" s="98" t="s">
        <v>362</v>
      </c>
      <c r="W44" s="98" t="s">
        <v>363</v>
      </c>
      <c r="X44" s="98" t="s">
        <v>364</v>
      </c>
      <c r="Y44" s="98" t="s">
        <v>364</v>
      </c>
      <c r="Z44" s="167" t="s">
        <v>350</v>
      </c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</row>
    <row r="45" spans="1:55" s="6" customFormat="1" ht="21.75" customHeight="1" thickBot="1" x14ac:dyDescent="0.3">
      <c r="A45" s="5"/>
      <c r="B45" s="273"/>
      <c r="C45" s="298"/>
      <c r="D45" s="130" t="s">
        <v>46</v>
      </c>
      <c r="E45" s="173" t="s">
        <v>16</v>
      </c>
      <c r="F45" s="175"/>
      <c r="G45" s="175"/>
      <c r="H45" s="175"/>
      <c r="I45" s="175"/>
      <c r="J45" s="37"/>
      <c r="K45" s="108">
        <v>1263000</v>
      </c>
      <c r="L45" s="108">
        <v>1348000</v>
      </c>
      <c r="M45" s="108">
        <v>1348000</v>
      </c>
      <c r="N45" s="109" t="s">
        <v>333</v>
      </c>
      <c r="O45" s="175" t="s">
        <v>164</v>
      </c>
      <c r="P45" s="175"/>
      <c r="Q45" s="175"/>
      <c r="R45" s="175"/>
      <c r="S45" s="175"/>
      <c r="T45" s="175"/>
      <c r="U45" s="175"/>
      <c r="V45" s="117" t="s">
        <v>165</v>
      </c>
      <c r="W45" s="117" t="s">
        <v>165</v>
      </c>
      <c r="X45" s="36" t="s">
        <v>165</v>
      </c>
      <c r="Y45" s="117" t="s">
        <v>165</v>
      </c>
      <c r="Z45" s="116" t="s">
        <v>202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ht="18.75" customHeight="1" x14ac:dyDescent="0.25">
      <c r="A46" s="3"/>
      <c r="B46" s="272"/>
      <c r="C46" s="300" t="s">
        <v>112</v>
      </c>
      <c r="D46" s="17" t="s">
        <v>43</v>
      </c>
      <c r="E46" s="132" t="s">
        <v>44</v>
      </c>
      <c r="F46" s="18"/>
      <c r="G46" s="18"/>
      <c r="H46" s="18"/>
      <c r="I46" s="18"/>
      <c r="J46" s="56"/>
      <c r="K46" s="53">
        <f>SUM(K47)</f>
        <v>10000</v>
      </c>
      <c r="L46" s="19">
        <f>SUM(L47)</f>
        <v>10000</v>
      </c>
      <c r="M46" s="19">
        <f>SUM(M47)</f>
        <v>10000</v>
      </c>
      <c r="N46" s="62"/>
      <c r="O46" s="7"/>
      <c r="P46" s="7"/>
      <c r="Q46" s="7"/>
      <c r="R46" s="7"/>
      <c r="S46" s="7"/>
      <c r="T46" s="7"/>
      <c r="U46" s="7"/>
      <c r="V46" s="31"/>
      <c r="W46" s="31"/>
      <c r="X46" s="32"/>
      <c r="Y46" s="67"/>
      <c r="Z46" s="4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93" customFormat="1" ht="15" customHeight="1" x14ac:dyDescent="0.25">
      <c r="A47" s="90"/>
      <c r="B47" s="273"/>
      <c r="C47" s="301"/>
      <c r="D47" s="15" t="s">
        <v>47</v>
      </c>
      <c r="E47" s="237" t="s">
        <v>4</v>
      </c>
      <c r="F47" s="238"/>
      <c r="G47" s="238"/>
      <c r="H47" s="238"/>
      <c r="I47" s="238"/>
      <c r="J47" s="239"/>
      <c r="K47" s="55">
        <v>10000</v>
      </c>
      <c r="L47" s="16">
        <v>10000</v>
      </c>
      <c r="M47" s="16">
        <v>10000</v>
      </c>
      <c r="N47" s="60" t="s">
        <v>132</v>
      </c>
      <c r="O47" s="178" t="s">
        <v>186</v>
      </c>
      <c r="P47" s="178"/>
      <c r="Q47" s="178"/>
      <c r="R47" s="178"/>
      <c r="S47" s="178"/>
      <c r="T47" s="178"/>
      <c r="U47" s="178"/>
      <c r="V47" s="34">
        <v>1</v>
      </c>
      <c r="W47" s="34">
        <v>1</v>
      </c>
      <c r="X47" s="86">
        <v>1</v>
      </c>
      <c r="Y47" s="114">
        <v>1</v>
      </c>
      <c r="Z47" s="87" t="s">
        <v>202</v>
      </c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</row>
    <row r="48" spans="1:55" x14ac:dyDescent="0.25">
      <c r="A48" s="3"/>
      <c r="B48" s="272"/>
      <c r="C48" s="302"/>
      <c r="D48" s="11" t="s">
        <v>48</v>
      </c>
      <c r="E48" s="12" t="s">
        <v>50</v>
      </c>
      <c r="F48" s="13"/>
      <c r="G48" s="13"/>
      <c r="H48" s="13"/>
      <c r="I48" s="13"/>
      <c r="J48" s="57"/>
      <c r="K48" s="54">
        <f>SUM(K49:K52)</f>
        <v>2440000</v>
      </c>
      <c r="L48" s="14">
        <f>SUM(L49:L52)</f>
        <v>2049000</v>
      </c>
      <c r="M48" s="14">
        <f>SUM(M49:M52)</f>
        <v>1382000</v>
      </c>
      <c r="N48" s="63"/>
      <c r="O48" s="46"/>
      <c r="P48" s="46"/>
      <c r="Q48" s="46"/>
      <c r="R48" s="46"/>
      <c r="S48" s="46"/>
      <c r="T48" s="46"/>
      <c r="U48" s="46"/>
      <c r="V48" s="29"/>
      <c r="W48" s="29"/>
      <c r="X48" s="30"/>
      <c r="Y48" s="68"/>
      <c r="Z48" s="44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s="6" customFormat="1" ht="45.95" customHeight="1" x14ac:dyDescent="0.25">
      <c r="A49" s="5"/>
      <c r="B49" s="273"/>
      <c r="C49" s="301"/>
      <c r="D49" s="15" t="s">
        <v>51</v>
      </c>
      <c r="E49" s="237" t="s">
        <v>49</v>
      </c>
      <c r="F49" s="238"/>
      <c r="G49" s="238"/>
      <c r="H49" s="238"/>
      <c r="I49" s="238"/>
      <c r="J49" s="239"/>
      <c r="K49" s="55">
        <v>1623000</v>
      </c>
      <c r="L49" s="16">
        <v>1402500</v>
      </c>
      <c r="M49" s="16">
        <v>735500</v>
      </c>
      <c r="N49" s="60" t="s">
        <v>133</v>
      </c>
      <c r="O49" s="250" t="s">
        <v>279</v>
      </c>
      <c r="P49" s="235"/>
      <c r="Q49" s="235"/>
      <c r="R49" s="235"/>
      <c r="S49" s="235"/>
      <c r="T49" s="235"/>
      <c r="U49" s="331"/>
      <c r="V49" s="35" t="s">
        <v>336</v>
      </c>
      <c r="W49" s="35" t="s">
        <v>337</v>
      </c>
      <c r="X49" s="169" t="s">
        <v>338</v>
      </c>
      <c r="Y49" s="113" t="s">
        <v>260</v>
      </c>
      <c r="Z49" s="214" t="s">
        <v>350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s="6" customFormat="1" ht="45.95" customHeight="1" x14ac:dyDescent="0.25">
      <c r="A50" s="5"/>
      <c r="B50" s="273"/>
      <c r="C50" s="302"/>
      <c r="D50" s="25" t="s">
        <v>52</v>
      </c>
      <c r="E50" s="215" t="s">
        <v>53</v>
      </c>
      <c r="F50" s="229"/>
      <c r="G50" s="229"/>
      <c r="H50" s="229"/>
      <c r="I50" s="229"/>
      <c r="J50" s="230"/>
      <c r="K50" s="66">
        <v>33000</v>
      </c>
      <c r="L50" s="66">
        <v>104500</v>
      </c>
      <c r="M50" s="66">
        <v>104500</v>
      </c>
      <c r="N50" s="64" t="s">
        <v>134</v>
      </c>
      <c r="O50" s="219" t="s">
        <v>339</v>
      </c>
      <c r="P50" s="219"/>
      <c r="Q50" s="219"/>
      <c r="R50" s="219"/>
      <c r="S50" s="219"/>
      <c r="T50" s="219"/>
      <c r="U50" s="219"/>
      <c r="V50" s="91" t="s">
        <v>380</v>
      </c>
      <c r="W50" s="91" t="s">
        <v>340</v>
      </c>
      <c r="X50" s="91" t="s">
        <v>340</v>
      </c>
      <c r="Y50" s="212" t="s">
        <v>340</v>
      </c>
      <c r="Z50" s="214" t="s">
        <v>350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s="6" customFormat="1" ht="27.6" hidden="1" customHeight="1" x14ac:dyDescent="0.25">
      <c r="A51" s="5"/>
      <c r="B51" s="273"/>
      <c r="C51" s="302"/>
      <c r="D51" s="25" t="s">
        <v>92</v>
      </c>
      <c r="E51" s="215" t="s">
        <v>93</v>
      </c>
      <c r="F51" s="229"/>
      <c r="G51" s="229"/>
      <c r="H51" s="229"/>
      <c r="I51" s="229"/>
      <c r="J51" s="230"/>
      <c r="K51" s="66">
        <v>0</v>
      </c>
      <c r="L51" s="65">
        <v>0</v>
      </c>
      <c r="M51" s="65">
        <v>0</v>
      </c>
      <c r="N51" s="64"/>
      <c r="O51" s="287" t="s">
        <v>253</v>
      </c>
      <c r="P51" s="288"/>
      <c r="Q51" s="288"/>
      <c r="R51" s="288"/>
      <c r="S51" s="288"/>
      <c r="T51" s="288"/>
      <c r="U51" s="289"/>
      <c r="V51" s="69">
        <v>0</v>
      </c>
      <c r="W51" s="69">
        <v>0</v>
      </c>
      <c r="X51" s="145">
        <v>0</v>
      </c>
      <c r="Y51" s="145">
        <v>0</v>
      </c>
      <c r="Z51" s="71" t="s">
        <v>253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s="6" customFormat="1" ht="69.95" customHeight="1" thickBot="1" x14ac:dyDescent="0.3">
      <c r="A52" s="5"/>
      <c r="B52" s="273"/>
      <c r="C52" s="303"/>
      <c r="D52" s="130" t="s">
        <v>182</v>
      </c>
      <c r="E52" s="330" t="s">
        <v>224</v>
      </c>
      <c r="F52" s="241"/>
      <c r="G52" s="241"/>
      <c r="H52" s="241"/>
      <c r="I52" s="241"/>
      <c r="J52" s="242"/>
      <c r="K52" s="108">
        <v>784000</v>
      </c>
      <c r="L52" s="131">
        <v>542000</v>
      </c>
      <c r="M52" s="131">
        <v>542000</v>
      </c>
      <c r="N52" s="109" t="s">
        <v>200</v>
      </c>
      <c r="O52" s="235" t="s">
        <v>329</v>
      </c>
      <c r="P52" s="235"/>
      <c r="Q52" s="235"/>
      <c r="R52" s="235"/>
      <c r="S52" s="235"/>
      <c r="T52" s="235"/>
      <c r="U52" s="235"/>
      <c r="V52" s="35" t="s">
        <v>330</v>
      </c>
      <c r="W52" s="35" t="s">
        <v>330</v>
      </c>
      <c r="X52" s="35" t="s">
        <v>330</v>
      </c>
      <c r="Y52" s="113" t="s">
        <v>330</v>
      </c>
      <c r="Z52" s="118" t="s">
        <v>350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ht="19.5" customHeight="1" x14ac:dyDescent="0.25">
      <c r="A53" s="3"/>
      <c r="B53" s="272"/>
      <c r="C53" s="300" t="s">
        <v>113</v>
      </c>
      <c r="D53" s="17" t="s">
        <v>38</v>
      </c>
      <c r="E53" s="132" t="s">
        <v>39</v>
      </c>
      <c r="F53" s="18"/>
      <c r="G53" s="18"/>
      <c r="H53" s="18"/>
      <c r="I53" s="18"/>
      <c r="J53" s="56"/>
      <c r="K53" s="53">
        <f>SUM(K54)</f>
        <v>105000</v>
      </c>
      <c r="L53" s="19">
        <f>SUM(L54)</f>
        <v>77000</v>
      </c>
      <c r="M53" s="19">
        <f>SUM(M54)</f>
        <v>77000</v>
      </c>
      <c r="N53" s="62"/>
      <c r="O53" s="7"/>
      <c r="P53" s="7"/>
      <c r="Q53" s="7"/>
      <c r="R53" s="7"/>
      <c r="S53" s="7"/>
      <c r="T53" s="7"/>
      <c r="U53" s="7"/>
      <c r="V53" s="31"/>
      <c r="W53" s="31"/>
      <c r="X53" s="32"/>
      <c r="Y53" s="67"/>
      <c r="Z53" s="4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s="6" customFormat="1" ht="21.75" customHeight="1" x14ac:dyDescent="0.25">
      <c r="A54" s="5"/>
      <c r="B54" s="273"/>
      <c r="C54" s="301"/>
      <c r="D54" s="15" t="s">
        <v>185</v>
      </c>
      <c r="E54" s="306" t="s">
        <v>169</v>
      </c>
      <c r="F54" s="238"/>
      <c r="G54" s="238"/>
      <c r="H54" s="238"/>
      <c r="I54" s="238"/>
      <c r="J54" s="239"/>
      <c r="K54" s="55">
        <v>105000</v>
      </c>
      <c r="L54" s="16">
        <v>77000</v>
      </c>
      <c r="M54" s="16">
        <v>77000</v>
      </c>
      <c r="N54" s="60" t="s">
        <v>135</v>
      </c>
      <c r="O54" s="253" t="s">
        <v>193</v>
      </c>
      <c r="P54" s="253"/>
      <c r="Q54" s="253"/>
      <c r="R54" s="253"/>
      <c r="S54" s="253"/>
      <c r="T54" s="253"/>
      <c r="U54" s="254"/>
      <c r="V54" s="34">
        <v>1</v>
      </c>
      <c r="W54" s="34">
        <v>1</v>
      </c>
      <c r="X54" s="86">
        <v>1</v>
      </c>
      <c r="Y54" s="114">
        <v>1</v>
      </c>
      <c r="Z54" s="87" t="s">
        <v>202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ht="21.75" customHeight="1" x14ac:dyDescent="0.25">
      <c r="A55" s="3"/>
      <c r="B55" s="272"/>
      <c r="C55" s="302"/>
      <c r="D55" s="11" t="s">
        <v>43</v>
      </c>
      <c r="E55" s="12" t="s">
        <v>44</v>
      </c>
      <c r="F55" s="13"/>
      <c r="G55" s="13"/>
      <c r="H55" s="13"/>
      <c r="I55" s="13"/>
      <c r="J55" s="57"/>
      <c r="K55" s="54">
        <f>SUM(K56)</f>
        <v>149000</v>
      </c>
      <c r="L55" s="14">
        <f>SUM(L56)</f>
        <v>145000</v>
      </c>
      <c r="M55" s="14">
        <f>SUM(M56)</f>
        <v>145000</v>
      </c>
      <c r="N55" s="63"/>
      <c r="O55" s="46"/>
      <c r="P55" s="46"/>
      <c r="Q55" s="46"/>
      <c r="R55" s="46"/>
      <c r="S55" s="46"/>
      <c r="T55" s="46"/>
      <c r="U55" s="46"/>
      <c r="V55" s="29"/>
      <c r="W55" s="29"/>
      <c r="X55" s="30"/>
      <c r="Y55" s="68"/>
      <c r="Z55" s="14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s="6" customFormat="1" ht="15" customHeight="1" thickBot="1" x14ac:dyDescent="0.3">
      <c r="A56" s="5"/>
      <c r="B56" s="273"/>
      <c r="C56" s="303"/>
      <c r="D56" s="130" t="s">
        <v>105</v>
      </c>
      <c r="E56" s="321" t="s">
        <v>181</v>
      </c>
      <c r="F56" s="241"/>
      <c r="G56" s="241"/>
      <c r="H56" s="241"/>
      <c r="I56" s="241"/>
      <c r="J56" s="242"/>
      <c r="K56" s="108">
        <v>149000</v>
      </c>
      <c r="L56" s="131">
        <v>145000</v>
      </c>
      <c r="M56" s="131">
        <v>145000</v>
      </c>
      <c r="N56" s="109" t="s">
        <v>136</v>
      </c>
      <c r="O56" s="275" t="s">
        <v>156</v>
      </c>
      <c r="P56" s="275"/>
      <c r="Q56" s="275"/>
      <c r="R56" s="275"/>
      <c r="S56" s="275"/>
      <c r="T56" s="275"/>
      <c r="U56" s="275"/>
      <c r="V56" s="117">
        <v>3</v>
      </c>
      <c r="W56" s="117">
        <v>4</v>
      </c>
      <c r="X56" s="36">
        <v>4</v>
      </c>
      <c r="Y56" s="68">
        <v>4</v>
      </c>
      <c r="Z56" s="116" t="s">
        <v>202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ht="24" customHeight="1" x14ac:dyDescent="0.25">
      <c r="A57" s="3"/>
      <c r="B57" s="272"/>
      <c r="C57" s="300" t="s">
        <v>227</v>
      </c>
      <c r="D57" s="17" t="s">
        <v>247</v>
      </c>
      <c r="E57" s="132" t="s">
        <v>282</v>
      </c>
      <c r="F57" s="18"/>
      <c r="G57" s="18"/>
      <c r="H57" s="18"/>
      <c r="I57" s="18"/>
      <c r="J57" s="56"/>
      <c r="K57" s="53">
        <f>SUM(K58:K67)</f>
        <v>4317500</v>
      </c>
      <c r="L57" s="53">
        <f t="shared" ref="L57:M57" si="2">SUM(L58:L67)</f>
        <v>2283000</v>
      </c>
      <c r="M57" s="53">
        <f t="shared" si="2"/>
        <v>2283000</v>
      </c>
      <c r="N57" s="62"/>
      <c r="O57" s="7"/>
      <c r="P57" s="7"/>
      <c r="Q57" s="7"/>
      <c r="R57" s="7"/>
      <c r="S57" s="7"/>
      <c r="T57" s="7"/>
      <c r="U57" s="7"/>
      <c r="V57" s="31"/>
      <c r="W57" s="31"/>
      <c r="X57" s="32"/>
      <c r="Y57" s="31"/>
      <c r="Z57" s="28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s="6" customFormat="1" ht="18" customHeight="1" x14ac:dyDescent="0.25">
      <c r="A58" s="5"/>
      <c r="B58" s="273"/>
      <c r="C58" s="301"/>
      <c r="D58" s="15" t="s">
        <v>212</v>
      </c>
      <c r="E58" s="237" t="s">
        <v>100</v>
      </c>
      <c r="F58" s="238"/>
      <c r="G58" s="238"/>
      <c r="H58" s="238"/>
      <c r="I58" s="238"/>
      <c r="J58" s="239"/>
      <c r="K58" s="55">
        <v>57000</v>
      </c>
      <c r="L58" s="55">
        <v>70000</v>
      </c>
      <c r="M58" s="55">
        <v>70000</v>
      </c>
      <c r="N58" s="60" t="s">
        <v>137</v>
      </c>
      <c r="O58" s="235" t="s">
        <v>183</v>
      </c>
      <c r="P58" s="235"/>
      <c r="Q58" s="235"/>
      <c r="R58" s="235"/>
      <c r="S58" s="235"/>
      <c r="T58" s="235"/>
      <c r="U58" s="235"/>
      <c r="V58" s="34">
        <v>1</v>
      </c>
      <c r="W58" s="34">
        <v>1</v>
      </c>
      <c r="X58" s="86">
        <v>1</v>
      </c>
      <c r="Y58" s="34">
        <v>1</v>
      </c>
      <c r="Z58" s="181" t="s">
        <v>202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s="6" customFormat="1" ht="18.75" customHeight="1" x14ac:dyDescent="0.25">
      <c r="A59" s="5"/>
      <c r="B59" s="273"/>
      <c r="C59" s="302"/>
      <c r="D59" s="25" t="s">
        <v>213</v>
      </c>
      <c r="E59" s="215" t="s">
        <v>101</v>
      </c>
      <c r="F59" s="229"/>
      <c r="G59" s="229"/>
      <c r="H59" s="229"/>
      <c r="I59" s="229"/>
      <c r="J59" s="230"/>
      <c r="K59" s="66">
        <v>873000</v>
      </c>
      <c r="L59" s="66">
        <v>675000</v>
      </c>
      <c r="M59" s="66">
        <v>675000</v>
      </c>
      <c r="N59" s="64" t="s">
        <v>138</v>
      </c>
      <c r="O59" s="235" t="s">
        <v>183</v>
      </c>
      <c r="P59" s="235"/>
      <c r="Q59" s="235"/>
      <c r="R59" s="235"/>
      <c r="S59" s="235"/>
      <c r="T59" s="235"/>
      <c r="U59" s="235"/>
      <c r="V59" s="34">
        <v>1</v>
      </c>
      <c r="W59" s="34">
        <v>1</v>
      </c>
      <c r="X59" s="34">
        <v>1</v>
      </c>
      <c r="Y59" s="34">
        <v>1</v>
      </c>
      <c r="Z59" s="181" t="s">
        <v>202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s="6" customFormat="1" ht="28.15" customHeight="1" x14ac:dyDescent="0.25">
      <c r="A60" s="5"/>
      <c r="B60" s="273"/>
      <c r="C60" s="302"/>
      <c r="D60" s="25" t="s">
        <v>356</v>
      </c>
      <c r="E60" s="170" t="s">
        <v>357</v>
      </c>
      <c r="F60" s="171"/>
      <c r="G60" s="171"/>
      <c r="H60" s="171"/>
      <c r="I60" s="171"/>
      <c r="J60" s="172"/>
      <c r="K60" s="66">
        <v>968000</v>
      </c>
      <c r="L60" s="66">
        <v>0</v>
      </c>
      <c r="M60" s="66">
        <v>0</v>
      </c>
      <c r="N60" s="64" t="s">
        <v>334</v>
      </c>
      <c r="O60" s="218" t="s">
        <v>369</v>
      </c>
      <c r="P60" s="233"/>
      <c r="Q60" s="233"/>
      <c r="R60" s="233"/>
      <c r="S60" s="233"/>
      <c r="T60" s="233"/>
      <c r="U60" s="234"/>
      <c r="V60" s="38" t="s">
        <v>370</v>
      </c>
      <c r="W60" s="38" t="s">
        <v>370</v>
      </c>
      <c r="X60" s="160" t="s">
        <v>370</v>
      </c>
      <c r="Y60" s="160" t="s">
        <v>370</v>
      </c>
      <c r="Z60" s="198" t="s">
        <v>202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s="6" customFormat="1" ht="20.25" customHeight="1" x14ac:dyDescent="0.25">
      <c r="A61" s="5"/>
      <c r="B61" s="273"/>
      <c r="C61" s="302"/>
      <c r="D61" s="25" t="s">
        <v>289</v>
      </c>
      <c r="E61" s="170" t="s">
        <v>290</v>
      </c>
      <c r="F61" s="171"/>
      <c r="G61" s="171"/>
      <c r="H61" s="171"/>
      <c r="I61" s="171"/>
      <c r="J61" s="172"/>
      <c r="K61" s="66">
        <v>865000</v>
      </c>
      <c r="L61" s="66">
        <v>0</v>
      </c>
      <c r="M61" s="66">
        <v>0</v>
      </c>
      <c r="N61" s="64" t="s">
        <v>139</v>
      </c>
      <c r="O61" s="218" t="s">
        <v>318</v>
      </c>
      <c r="P61" s="231"/>
      <c r="Q61" s="231"/>
      <c r="R61" s="231"/>
      <c r="S61" s="231"/>
      <c r="T61" s="231"/>
      <c r="U61" s="232"/>
      <c r="V61" s="160">
        <v>15</v>
      </c>
      <c r="W61" s="160">
        <v>15</v>
      </c>
      <c r="X61" s="160">
        <v>15</v>
      </c>
      <c r="Y61" s="160">
        <v>15</v>
      </c>
      <c r="Z61" s="181" t="s">
        <v>202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s="6" customFormat="1" ht="21" customHeight="1" x14ac:dyDescent="0.25">
      <c r="A62" s="5"/>
      <c r="B62" s="273"/>
      <c r="C62" s="302"/>
      <c r="D62" s="25" t="s">
        <v>415</v>
      </c>
      <c r="E62" s="204" t="s">
        <v>416</v>
      </c>
      <c r="F62" s="205"/>
      <c r="G62" s="205"/>
      <c r="H62" s="205"/>
      <c r="I62" s="205"/>
      <c r="J62" s="206"/>
      <c r="K62" s="66">
        <v>27500</v>
      </c>
      <c r="L62" s="66">
        <v>0</v>
      </c>
      <c r="M62" s="66">
        <v>0</v>
      </c>
      <c r="N62" s="64" t="s">
        <v>234</v>
      </c>
      <c r="O62" s="218" t="s">
        <v>453</v>
      </c>
      <c r="P62" s="231"/>
      <c r="Q62" s="231"/>
      <c r="R62" s="231"/>
      <c r="S62" s="231"/>
      <c r="T62" s="231"/>
      <c r="U62" s="232"/>
      <c r="V62" s="160" t="s">
        <v>452</v>
      </c>
      <c r="W62" s="160" t="s">
        <v>452</v>
      </c>
      <c r="X62" s="160" t="s">
        <v>452</v>
      </c>
      <c r="Y62" s="160" t="s">
        <v>452</v>
      </c>
      <c r="Z62" s="207" t="s">
        <v>202</v>
      </c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s="6" customFormat="1" ht="21" customHeight="1" x14ac:dyDescent="0.25">
      <c r="A63" s="5"/>
      <c r="B63" s="273"/>
      <c r="C63" s="302"/>
      <c r="D63" s="25" t="s">
        <v>306</v>
      </c>
      <c r="E63" s="170" t="s">
        <v>307</v>
      </c>
      <c r="F63" s="171"/>
      <c r="G63" s="171"/>
      <c r="H63" s="171"/>
      <c r="I63" s="171"/>
      <c r="J63" s="172"/>
      <c r="K63" s="66">
        <v>106000</v>
      </c>
      <c r="L63" s="66">
        <v>0</v>
      </c>
      <c r="M63" s="66">
        <v>0</v>
      </c>
      <c r="N63" s="64" t="s">
        <v>277</v>
      </c>
      <c r="O63" s="218" t="s">
        <v>319</v>
      </c>
      <c r="P63" s="231"/>
      <c r="Q63" s="231"/>
      <c r="R63" s="231"/>
      <c r="S63" s="231"/>
      <c r="T63" s="231"/>
      <c r="U63" s="232"/>
      <c r="V63" s="160">
        <v>4</v>
      </c>
      <c r="W63" s="160">
        <v>2</v>
      </c>
      <c r="X63" s="160">
        <v>0</v>
      </c>
      <c r="Y63" s="160">
        <v>0</v>
      </c>
      <c r="Z63" s="181" t="s">
        <v>202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s="6" customFormat="1" ht="48" customHeight="1" x14ac:dyDescent="0.25">
      <c r="A64" s="5"/>
      <c r="B64" s="273"/>
      <c r="C64" s="302"/>
      <c r="D64" s="25" t="s">
        <v>214</v>
      </c>
      <c r="E64" s="215" t="s">
        <v>98</v>
      </c>
      <c r="F64" s="229"/>
      <c r="G64" s="229"/>
      <c r="H64" s="229"/>
      <c r="I64" s="229"/>
      <c r="J64" s="230"/>
      <c r="K64" s="66">
        <v>472000</v>
      </c>
      <c r="L64" s="66">
        <v>1075000</v>
      </c>
      <c r="M64" s="66">
        <v>1075000</v>
      </c>
      <c r="N64" s="64" t="s">
        <v>291</v>
      </c>
      <c r="O64" s="218" t="s">
        <v>353</v>
      </c>
      <c r="P64" s="233"/>
      <c r="Q64" s="233"/>
      <c r="R64" s="233"/>
      <c r="S64" s="233"/>
      <c r="T64" s="233"/>
      <c r="U64" s="234"/>
      <c r="V64" s="98" t="s">
        <v>365</v>
      </c>
      <c r="W64" s="119" t="s">
        <v>366</v>
      </c>
      <c r="X64" s="119" t="s">
        <v>354</v>
      </c>
      <c r="Y64" s="119" t="s">
        <v>354</v>
      </c>
      <c r="Z64" s="96" t="s">
        <v>202</v>
      </c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s="6" customFormat="1" ht="22.5" customHeight="1" x14ac:dyDescent="0.25">
      <c r="A65" s="5"/>
      <c r="B65" s="273"/>
      <c r="C65" s="302"/>
      <c r="D65" s="25" t="s">
        <v>215</v>
      </c>
      <c r="E65" s="215" t="s">
        <v>99</v>
      </c>
      <c r="F65" s="229"/>
      <c r="G65" s="229"/>
      <c r="H65" s="229"/>
      <c r="I65" s="229"/>
      <c r="J65" s="230"/>
      <c r="K65" s="66">
        <v>44000</v>
      </c>
      <c r="L65" s="65">
        <v>44000</v>
      </c>
      <c r="M65" s="65">
        <v>44000</v>
      </c>
      <c r="N65" s="64" t="s">
        <v>367</v>
      </c>
      <c r="O65" s="218" t="s">
        <v>250</v>
      </c>
      <c r="P65" s="233"/>
      <c r="Q65" s="233"/>
      <c r="R65" s="233"/>
      <c r="S65" s="233"/>
      <c r="T65" s="233"/>
      <c r="U65" s="234"/>
      <c r="V65" s="120">
        <v>1</v>
      </c>
      <c r="W65" s="120">
        <v>1</v>
      </c>
      <c r="X65" s="120">
        <v>1</v>
      </c>
      <c r="Y65" s="120">
        <v>1</v>
      </c>
      <c r="Z65" s="96" t="s">
        <v>202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s="6" customFormat="1" ht="22.5" customHeight="1" x14ac:dyDescent="0.25">
      <c r="A66" s="5"/>
      <c r="B66" s="272"/>
      <c r="C66" s="302"/>
      <c r="D66" s="199" t="s">
        <v>358</v>
      </c>
      <c r="E66" s="215" t="s">
        <v>359</v>
      </c>
      <c r="F66" s="216"/>
      <c r="G66" s="216"/>
      <c r="H66" s="216"/>
      <c r="I66" s="216"/>
      <c r="J66" s="217"/>
      <c r="K66" s="208">
        <v>302500</v>
      </c>
      <c r="L66" s="208">
        <v>0</v>
      </c>
      <c r="M66" s="208">
        <v>0</v>
      </c>
      <c r="N66" s="200" t="s">
        <v>368</v>
      </c>
      <c r="O66" s="218" t="s">
        <v>422</v>
      </c>
      <c r="P66" s="231"/>
      <c r="Q66" s="231"/>
      <c r="R66" s="231"/>
      <c r="S66" s="231"/>
      <c r="T66" s="231"/>
      <c r="U66" s="232"/>
      <c r="V66" s="201" t="s">
        <v>423</v>
      </c>
      <c r="W66" s="201" t="s">
        <v>315</v>
      </c>
      <c r="X66" s="201" t="s">
        <v>424</v>
      </c>
      <c r="Y66" s="201" t="s">
        <v>424</v>
      </c>
      <c r="Z66" s="96" t="s">
        <v>202</v>
      </c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s="6" customFormat="1" ht="69.95" customHeight="1" thickBot="1" x14ac:dyDescent="0.3">
      <c r="A67" s="5"/>
      <c r="B67" s="274"/>
      <c r="C67" s="303"/>
      <c r="D67" s="139" t="s">
        <v>216</v>
      </c>
      <c r="E67" s="223" t="s">
        <v>217</v>
      </c>
      <c r="F67" s="224"/>
      <c r="G67" s="224"/>
      <c r="H67" s="224"/>
      <c r="I67" s="224"/>
      <c r="J67" s="225"/>
      <c r="K67" s="140">
        <v>602500</v>
      </c>
      <c r="L67" s="140">
        <v>419000</v>
      </c>
      <c r="M67" s="140">
        <v>419000</v>
      </c>
      <c r="N67" s="197" t="s">
        <v>417</v>
      </c>
      <c r="O67" s="246" t="s">
        <v>418</v>
      </c>
      <c r="P67" s="247"/>
      <c r="Q67" s="247"/>
      <c r="R67" s="247"/>
      <c r="S67" s="247"/>
      <c r="T67" s="247"/>
      <c r="U67" s="248"/>
      <c r="V67" s="110" t="s">
        <v>419</v>
      </c>
      <c r="W67" s="110" t="s">
        <v>420</v>
      </c>
      <c r="X67" s="110" t="s">
        <v>421</v>
      </c>
      <c r="Y67" s="110" t="s">
        <v>421</v>
      </c>
      <c r="Z67" s="37" t="s">
        <v>202</v>
      </c>
      <c r="AA67" s="213" t="s">
        <v>293</v>
      </c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ht="20.45" customHeight="1" x14ac:dyDescent="0.25">
      <c r="A68" s="3"/>
      <c r="B68" s="271" t="s">
        <v>233</v>
      </c>
      <c r="C68" s="300" t="s">
        <v>228</v>
      </c>
      <c r="D68" s="17" t="s">
        <v>43</v>
      </c>
      <c r="E68" s="132" t="s">
        <v>203</v>
      </c>
      <c r="F68" s="18"/>
      <c r="G68" s="18"/>
      <c r="H68" s="18"/>
      <c r="I68" s="18"/>
      <c r="J68" s="56"/>
      <c r="K68" s="53">
        <f>SUM(K69)</f>
        <v>90000</v>
      </c>
      <c r="L68" s="19">
        <f>SUM(L69)</f>
        <v>96000</v>
      </c>
      <c r="M68" s="19">
        <f>SUM(M69)</f>
        <v>96000</v>
      </c>
      <c r="N68" s="62"/>
      <c r="O68" s="7"/>
      <c r="P68" s="7"/>
      <c r="Q68" s="7"/>
      <c r="R68" s="7"/>
      <c r="S68" s="7"/>
      <c r="T68" s="7"/>
      <c r="U68" s="7"/>
      <c r="V68" s="31"/>
      <c r="W68" s="31"/>
      <c r="X68" s="32"/>
      <c r="Y68" s="31"/>
      <c r="Z68" s="3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s="6" customFormat="1" ht="15" customHeight="1" x14ac:dyDescent="0.25">
      <c r="A69" s="5"/>
      <c r="B69" s="327"/>
      <c r="C69" s="323"/>
      <c r="D69" s="15" t="s">
        <v>57</v>
      </c>
      <c r="E69" s="237" t="s">
        <v>2</v>
      </c>
      <c r="F69" s="238"/>
      <c r="G69" s="238"/>
      <c r="H69" s="238"/>
      <c r="I69" s="238"/>
      <c r="J69" s="239"/>
      <c r="K69" s="55">
        <v>90000</v>
      </c>
      <c r="L69" s="55">
        <v>96000</v>
      </c>
      <c r="M69" s="55">
        <v>96000</v>
      </c>
      <c r="N69" s="60" t="s">
        <v>140</v>
      </c>
      <c r="O69" s="235" t="s">
        <v>155</v>
      </c>
      <c r="P69" s="235"/>
      <c r="Q69" s="235"/>
      <c r="R69" s="235"/>
      <c r="S69" s="235"/>
      <c r="T69" s="235"/>
      <c r="U69" s="235"/>
      <c r="V69" s="35">
        <v>2</v>
      </c>
      <c r="W69" s="35">
        <v>2</v>
      </c>
      <c r="X69" s="78">
        <v>2</v>
      </c>
      <c r="Y69" s="35">
        <v>2</v>
      </c>
      <c r="Z69" s="50" t="s">
        <v>202</v>
      </c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ht="27" customHeight="1" x14ac:dyDescent="0.25">
      <c r="A70" s="3"/>
      <c r="B70" s="328"/>
      <c r="C70" s="322"/>
      <c r="D70" s="11" t="s">
        <v>54</v>
      </c>
      <c r="E70" s="12" t="s">
        <v>218</v>
      </c>
      <c r="F70" s="13"/>
      <c r="G70" s="13"/>
      <c r="H70" s="13"/>
      <c r="I70" s="13"/>
      <c r="J70" s="57"/>
      <c r="K70" s="54">
        <f>SUM(K71:K75)</f>
        <v>1768000</v>
      </c>
      <c r="L70" s="14">
        <f>SUM(L71:L75)</f>
        <v>1226000</v>
      </c>
      <c r="M70" s="14">
        <f>SUM(M71:M75)</f>
        <v>1140000</v>
      </c>
      <c r="N70" s="63"/>
      <c r="O70" s="46"/>
      <c r="P70" s="46"/>
      <c r="Q70" s="46"/>
      <c r="R70" s="46"/>
      <c r="S70" s="46"/>
      <c r="T70" s="46"/>
      <c r="U70" s="46"/>
      <c r="V70" s="29"/>
      <c r="W70" s="29"/>
      <c r="X70" s="30"/>
      <c r="Y70" s="29"/>
      <c r="Z70" s="28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s="122" customFormat="1" ht="44.25" customHeight="1" x14ac:dyDescent="0.25">
      <c r="A71" s="121"/>
      <c r="B71" s="328"/>
      <c r="C71" s="322"/>
      <c r="D71" s="156" t="s">
        <v>219</v>
      </c>
      <c r="E71" s="282" t="s">
        <v>55</v>
      </c>
      <c r="F71" s="283"/>
      <c r="G71" s="283"/>
      <c r="H71" s="283"/>
      <c r="I71" s="283"/>
      <c r="J71" s="284"/>
      <c r="K71" s="209">
        <v>603000</v>
      </c>
      <c r="L71" s="211">
        <v>373000</v>
      </c>
      <c r="M71" s="211">
        <v>373000</v>
      </c>
      <c r="N71" s="60" t="s">
        <v>235</v>
      </c>
      <c r="O71" s="235" t="s">
        <v>278</v>
      </c>
      <c r="P71" s="235"/>
      <c r="Q71" s="235"/>
      <c r="R71" s="235"/>
      <c r="S71" s="235"/>
      <c r="T71" s="235"/>
      <c r="U71" s="235"/>
      <c r="V71" s="38" t="s">
        <v>425</v>
      </c>
      <c r="W71" s="38" t="s">
        <v>425</v>
      </c>
      <c r="X71" s="38" t="s">
        <v>320</v>
      </c>
      <c r="Y71" s="38" t="s">
        <v>320</v>
      </c>
      <c r="Z71" s="50" t="s">
        <v>202</v>
      </c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</row>
    <row r="72" spans="1:55" s="122" customFormat="1" ht="45" customHeight="1" x14ac:dyDescent="0.25">
      <c r="A72" s="121"/>
      <c r="B72" s="328"/>
      <c r="C72" s="322"/>
      <c r="D72" s="25" t="s">
        <v>261</v>
      </c>
      <c r="E72" s="157" t="s">
        <v>392</v>
      </c>
      <c r="F72" s="158"/>
      <c r="G72" s="158"/>
      <c r="H72" s="158"/>
      <c r="I72" s="158"/>
      <c r="J72" s="159"/>
      <c r="K72" s="208">
        <v>247000</v>
      </c>
      <c r="L72" s="210">
        <v>0</v>
      </c>
      <c r="M72" s="210">
        <v>0</v>
      </c>
      <c r="N72" s="94" t="s">
        <v>335</v>
      </c>
      <c r="O72" s="218" t="s">
        <v>385</v>
      </c>
      <c r="P72" s="216"/>
      <c r="Q72" s="216"/>
      <c r="R72" s="216"/>
      <c r="S72" s="216"/>
      <c r="T72" s="216"/>
      <c r="U72" s="217"/>
      <c r="V72" s="91">
        <v>0</v>
      </c>
      <c r="W72" s="98">
        <v>0</v>
      </c>
      <c r="X72" s="98">
        <v>1</v>
      </c>
      <c r="Y72" s="98">
        <v>1</v>
      </c>
      <c r="Z72" s="161" t="s">
        <v>351</v>
      </c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</row>
    <row r="73" spans="1:55" s="122" customFormat="1" ht="45.95" customHeight="1" x14ac:dyDescent="0.25">
      <c r="A73" s="121"/>
      <c r="B73" s="328"/>
      <c r="C73" s="322"/>
      <c r="D73" s="25" t="s">
        <v>292</v>
      </c>
      <c r="E73" s="157" t="s">
        <v>391</v>
      </c>
      <c r="F73" s="158"/>
      <c r="G73" s="158"/>
      <c r="H73" s="158"/>
      <c r="I73" s="158"/>
      <c r="J73" s="159"/>
      <c r="K73" s="208">
        <v>281000</v>
      </c>
      <c r="L73" s="208">
        <v>86000</v>
      </c>
      <c r="M73" s="208">
        <v>0</v>
      </c>
      <c r="N73" s="63" t="s">
        <v>236</v>
      </c>
      <c r="O73" s="218" t="s">
        <v>449</v>
      </c>
      <c r="P73" s="216"/>
      <c r="Q73" s="216"/>
      <c r="R73" s="216"/>
      <c r="S73" s="216"/>
      <c r="T73" s="216"/>
      <c r="U73" s="217"/>
      <c r="V73" s="144">
        <v>0.1</v>
      </c>
      <c r="W73" s="144">
        <v>0.3</v>
      </c>
      <c r="X73" s="144">
        <v>0.3</v>
      </c>
      <c r="Y73" s="144">
        <v>0.3</v>
      </c>
      <c r="Z73" s="161" t="s">
        <v>351</v>
      </c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</row>
    <row r="74" spans="1:55" s="122" customFormat="1" ht="15" customHeight="1" x14ac:dyDescent="0.25">
      <c r="A74" s="121"/>
      <c r="B74" s="328"/>
      <c r="C74" s="322"/>
      <c r="D74" s="15" t="s">
        <v>220</v>
      </c>
      <c r="E74" s="215" t="s">
        <v>56</v>
      </c>
      <c r="F74" s="229"/>
      <c r="G74" s="229"/>
      <c r="H74" s="229"/>
      <c r="I74" s="229"/>
      <c r="J74" s="230"/>
      <c r="K74" s="66">
        <v>617000</v>
      </c>
      <c r="L74" s="66">
        <v>747000</v>
      </c>
      <c r="M74" s="66">
        <v>747000</v>
      </c>
      <c r="N74" s="94" t="s">
        <v>262</v>
      </c>
      <c r="O74" s="249" t="s">
        <v>251</v>
      </c>
      <c r="P74" s="229"/>
      <c r="Q74" s="229"/>
      <c r="R74" s="229"/>
      <c r="S74" s="229"/>
      <c r="T74" s="229"/>
      <c r="U74" s="230"/>
      <c r="V74" s="91" t="s">
        <v>321</v>
      </c>
      <c r="W74" s="91" t="s">
        <v>371</v>
      </c>
      <c r="X74" s="81" t="s">
        <v>372</v>
      </c>
      <c r="Y74" s="91" t="s">
        <v>373</v>
      </c>
      <c r="Z74" s="155" t="s">
        <v>202</v>
      </c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</row>
    <row r="75" spans="1:55" s="6" customFormat="1" ht="15" customHeight="1" thickBot="1" x14ac:dyDescent="0.3">
      <c r="A75" s="5"/>
      <c r="B75" s="327"/>
      <c r="C75" s="329"/>
      <c r="D75" s="130" t="s">
        <v>221</v>
      </c>
      <c r="E75" s="240" t="s">
        <v>58</v>
      </c>
      <c r="F75" s="241"/>
      <c r="G75" s="241"/>
      <c r="H75" s="241"/>
      <c r="I75" s="241"/>
      <c r="J75" s="242"/>
      <c r="K75" s="108">
        <v>20000</v>
      </c>
      <c r="L75" s="131">
        <v>20000</v>
      </c>
      <c r="M75" s="131">
        <v>20000</v>
      </c>
      <c r="N75" s="109" t="s">
        <v>379</v>
      </c>
      <c r="O75" s="236" t="s">
        <v>252</v>
      </c>
      <c r="P75" s="236"/>
      <c r="Q75" s="236"/>
      <c r="R75" s="236"/>
      <c r="S75" s="236"/>
      <c r="T75" s="236"/>
      <c r="U75" s="236"/>
      <c r="V75" s="117">
        <v>1</v>
      </c>
      <c r="W75" s="117">
        <v>1</v>
      </c>
      <c r="X75" s="117">
        <v>1</v>
      </c>
      <c r="Y75" s="117">
        <v>1</v>
      </c>
      <c r="Z75" s="123" t="s">
        <v>202</v>
      </c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ht="30" customHeight="1" x14ac:dyDescent="0.25">
      <c r="A76" s="3"/>
      <c r="B76" s="328"/>
      <c r="C76" s="300" t="s">
        <v>229</v>
      </c>
      <c r="D76" s="20" t="s">
        <v>64</v>
      </c>
      <c r="E76" s="226" t="s">
        <v>65</v>
      </c>
      <c r="F76" s="227"/>
      <c r="G76" s="227"/>
      <c r="H76" s="227"/>
      <c r="I76" s="227"/>
      <c r="J76" s="228"/>
      <c r="K76" s="54">
        <f>SUM(K77:K80)</f>
        <v>9401500</v>
      </c>
      <c r="L76" s="54">
        <f t="shared" ref="L76:M76" si="3">SUM(L77:L80)</f>
        <v>6617000</v>
      </c>
      <c r="M76" s="54">
        <f t="shared" si="3"/>
        <v>6617000</v>
      </c>
      <c r="N76" s="63"/>
      <c r="O76" s="46"/>
      <c r="P76" s="46"/>
      <c r="Q76" s="46"/>
      <c r="R76" s="46"/>
      <c r="S76" s="46"/>
      <c r="T76" s="46"/>
      <c r="U76" s="46"/>
      <c r="V76" s="29"/>
      <c r="W76" s="29"/>
      <c r="X76" s="30"/>
      <c r="Y76" s="29"/>
      <c r="Z76" s="4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s="80" customFormat="1" ht="45.95" customHeight="1" x14ac:dyDescent="0.25">
      <c r="A77" s="46"/>
      <c r="B77" s="327"/>
      <c r="C77" s="302"/>
      <c r="D77" s="15" t="s">
        <v>66</v>
      </c>
      <c r="E77" s="237" t="s">
        <v>67</v>
      </c>
      <c r="F77" s="238"/>
      <c r="G77" s="238"/>
      <c r="H77" s="238"/>
      <c r="I77" s="238"/>
      <c r="J77" s="239"/>
      <c r="K77" s="55">
        <v>1516000</v>
      </c>
      <c r="L77" s="55">
        <v>1650000</v>
      </c>
      <c r="M77" s="55">
        <v>1650000</v>
      </c>
      <c r="N77" s="60" t="s">
        <v>141</v>
      </c>
      <c r="O77" s="235" t="s">
        <v>389</v>
      </c>
      <c r="P77" s="235"/>
      <c r="Q77" s="235"/>
      <c r="R77" s="235"/>
      <c r="S77" s="235"/>
      <c r="T77" s="235"/>
      <c r="U77" s="235"/>
      <c r="V77" s="35" t="s">
        <v>388</v>
      </c>
      <c r="W77" s="35" t="s">
        <v>430</v>
      </c>
      <c r="X77" s="35" t="s">
        <v>431</v>
      </c>
      <c r="Y77" s="35" t="s">
        <v>432</v>
      </c>
      <c r="Z77" s="167" t="s">
        <v>350</v>
      </c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</row>
    <row r="78" spans="1:55" s="80" customFormat="1" ht="45.95" customHeight="1" x14ac:dyDescent="0.25">
      <c r="A78" s="46"/>
      <c r="B78" s="327"/>
      <c r="C78" s="302"/>
      <c r="D78" s="15" t="s">
        <v>68</v>
      </c>
      <c r="E78" s="215" t="s">
        <v>69</v>
      </c>
      <c r="F78" s="229"/>
      <c r="G78" s="229"/>
      <c r="H78" s="229"/>
      <c r="I78" s="229"/>
      <c r="J78" s="230"/>
      <c r="K78" s="55">
        <v>919000</v>
      </c>
      <c r="L78" s="55">
        <v>710000</v>
      </c>
      <c r="M78" s="55">
        <v>710000</v>
      </c>
      <c r="N78" s="60" t="s">
        <v>142</v>
      </c>
      <c r="O78" s="235" t="s">
        <v>390</v>
      </c>
      <c r="P78" s="235"/>
      <c r="Q78" s="235"/>
      <c r="R78" s="235"/>
      <c r="S78" s="235"/>
      <c r="T78" s="235"/>
      <c r="U78" s="235"/>
      <c r="V78" s="35" t="s">
        <v>434</v>
      </c>
      <c r="W78" s="35" t="s">
        <v>435</v>
      </c>
      <c r="X78" s="35" t="s">
        <v>386</v>
      </c>
      <c r="Y78" s="35" t="s">
        <v>386</v>
      </c>
      <c r="Z78" s="167" t="s">
        <v>350</v>
      </c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</row>
    <row r="79" spans="1:55" s="6" customFormat="1" ht="48.75" customHeight="1" x14ac:dyDescent="0.25">
      <c r="A79" s="5"/>
      <c r="B79" s="327"/>
      <c r="C79" s="302"/>
      <c r="D79" s="15" t="s">
        <v>70</v>
      </c>
      <c r="E79" s="215" t="s">
        <v>71</v>
      </c>
      <c r="F79" s="229"/>
      <c r="G79" s="229"/>
      <c r="H79" s="229"/>
      <c r="I79" s="229"/>
      <c r="J79" s="230"/>
      <c r="K79" s="55">
        <v>3442000</v>
      </c>
      <c r="L79" s="55">
        <v>1700000</v>
      </c>
      <c r="M79" s="55">
        <v>1700000</v>
      </c>
      <c r="N79" s="60" t="s">
        <v>237</v>
      </c>
      <c r="O79" s="235" t="s">
        <v>377</v>
      </c>
      <c r="P79" s="235"/>
      <c r="Q79" s="235"/>
      <c r="R79" s="235"/>
      <c r="S79" s="235"/>
      <c r="T79" s="235"/>
      <c r="U79" s="235"/>
      <c r="V79" s="35" t="s">
        <v>378</v>
      </c>
      <c r="W79" s="35" t="s">
        <v>428</v>
      </c>
      <c r="X79" s="35" t="s">
        <v>429</v>
      </c>
      <c r="Y79" s="35" t="s">
        <v>429</v>
      </c>
      <c r="Z79" s="167" t="s">
        <v>350</v>
      </c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s="80" customFormat="1" ht="45.95" customHeight="1" x14ac:dyDescent="0.25">
      <c r="A80" s="46"/>
      <c r="B80" s="327"/>
      <c r="C80" s="302"/>
      <c r="D80" s="15" t="s">
        <v>72</v>
      </c>
      <c r="E80" s="215" t="s">
        <v>73</v>
      </c>
      <c r="F80" s="229"/>
      <c r="G80" s="229"/>
      <c r="H80" s="229"/>
      <c r="I80" s="229"/>
      <c r="J80" s="230"/>
      <c r="K80" s="55">
        <v>3524500</v>
      </c>
      <c r="L80" s="55">
        <v>2557000</v>
      </c>
      <c r="M80" s="55">
        <v>2557000</v>
      </c>
      <c r="N80" s="60" t="s">
        <v>238</v>
      </c>
      <c r="O80" s="235" t="s">
        <v>176</v>
      </c>
      <c r="P80" s="235"/>
      <c r="Q80" s="235"/>
      <c r="R80" s="235"/>
      <c r="S80" s="235"/>
      <c r="T80" s="235"/>
      <c r="U80" s="235"/>
      <c r="V80" s="35" t="s">
        <v>326</v>
      </c>
      <c r="W80" s="35" t="s">
        <v>433</v>
      </c>
      <c r="X80" s="35" t="s">
        <v>327</v>
      </c>
      <c r="Y80" s="35" t="s">
        <v>328</v>
      </c>
      <c r="Z80" s="167" t="s">
        <v>350</v>
      </c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</row>
    <row r="81" spans="1:55" ht="22.9" customHeight="1" x14ac:dyDescent="0.25">
      <c r="A81" s="3"/>
      <c r="B81" s="328"/>
      <c r="C81" s="302"/>
      <c r="D81" s="20" t="s">
        <v>78</v>
      </c>
      <c r="E81" s="243" t="s">
        <v>79</v>
      </c>
      <c r="F81" s="244"/>
      <c r="G81" s="244"/>
      <c r="H81" s="244"/>
      <c r="I81" s="244"/>
      <c r="J81" s="245"/>
      <c r="K81" s="54">
        <f>SUM(K82:K87)</f>
        <v>11836000</v>
      </c>
      <c r="L81" s="14">
        <f>SUM(L82:L87)</f>
        <v>9957000</v>
      </c>
      <c r="M81" s="14">
        <f>SUM(M82:M87)</f>
        <v>13652000</v>
      </c>
      <c r="N81" s="63"/>
      <c r="O81" s="46"/>
      <c r="P81" s="46"/>
      <c r="Q81" s="46"/>
      <c r="R81" s="46"/>
      <c r="S81" s="46"/>
      <c r="T81" s="46"/>
      <c r="U81" s="46"/>
      <c r="V81" s="29"/>
      <c r="W81" s="29"/>
      <c r="X81" s="30"/>
      <c r="Y81" s="29"/>
      <c r="Z81" s="44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s="80" customFormat="1" ht="45.95" customHeight="1" x14ac:dyDescent="0.25">
      <c r="A82" s="46"/>
      <c r="B82" s="327"/>
      <c r="C82" s="302"/>
      <c r="D82" s="15" t="s">
        <v>162</v>
      </c>
      <c r="E82" s="237" t="s">
        <v>190</v>
      </c>
      <c r="F82" s="238"/>
      <c r="G82" s="238"/>
      <c r="H82" s="238"/>
      <c r="I82" s="238"/>
      <c r="J82" s="239"/>
      <c r="K82" s="55">
        <v>225000</v>
      </c>
      <c r="L82" s="55">
        <v>150000</v>
      </c>
      <c r="M82" s="55">
        <v>150000</v>
      </c>
      <c r="N82" s="60" t="s">
        <v>239</v>
      </c>
      <c r="O82" s="235" t="s">
        <v>342</v>
      </c>
      <c r="P82" s="235"/>
      <c r="Q82" s="235"/>
      <c r="R82" s="235"/>
      <c r="S82" s="235"/>
      <c r="T82" s="235"/>
      <c r="U82" s="235"/>
      <c r="V82" s="100">
        <v>2528</v>
      </c>
      <c r="W82" s="100">
        <v>2593</v>
      </c>
      <c r="X82" s="101">
        <v>2580</v>
      </c>
      <c r="Y82" s="100">
        <v>2605</v>
      </c>
      <c r="Z82" s="149" t="s">
        <v>351</v>
      </c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</row>
    <row r="83" spans="1:55" s="80" customFormat="1" ht="75" customHeight="1" x14ac:dyDescent="0.25">
      <c r="A83" s="46"/>
      <c r="B83" s="327"/>
      <c r="C83" s="302"/>
      <c r="D83" s="15" t="s">
        <v>80</v>
      </c>
      <c r="E83" s="215" t="s">
        <v>189</v>
      </c>
      <c r="F83" s="229"/>
      <c r="G83" s="229"/>
      <c r="H83" s="229"/>
      <c r="I83" s="229"/>
      <c r="J83" s="230"/>
      <c r="K83" s="55">
        <v>5685500</v>
      </c>
      <c r="L83" s="16">
        <v>7182000</v>
      </c>
      <c r="M83" s="16">
        <v>13002000</v>
      </c>
      <c r="N83" s="60" t="s">
        <v>240</v>
      </c>
      <c r="O83" s="235" t="s">
        <v>440</v>
      </c>
      <c r="P83" s="235"/>
      <c r="Q83" s="235"/>
      <c r="R83" s="235"/>
      <c r="S83" s="235"/>
      <c r="T83" s="235"/>
      <c r="U83" s="235"/>
      <c r="V83" s="35" t="s">
        <v>441</v>
      </c>
      <c r="W83" s="35" t="s">
        <v>442</v>
      </c>
      <c r="X83" s="35" t="s">
        <v>443</v>
      </c>
      <c r="Y83" s="35" t="s">
        <v>444</v>
      </c>
      <c r="Z83" s="149" t="s">
        <v>351</v>
      </c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</row>
    <row r="84" spans="1:55" s="80" customFormat="1" ht="45.95" customHeight="1" x14ac:dyDescent="0.25">
      <c r="A84" s="46"/>
      <c r="B84" s="327"/>
      <c r="C84" s="302"/>
      <c r="D84" s="15" t="s">
        <v>81</v>
      </c>
      <c r="E84" s="215" t="s">
        <v>191</v>
      </c>
      <c r="F84" s="229"/>
      <c r="G84" s="229"/>
      <c r="H84" s="229"/>
      <c r="I84" s="229"/>
      <c r="J84" s="230"/>
      <c r="K84" s="55">
        <v>192000</v>
      </c>
      <c r="L84" s="16">
        <v>0</v>
      </c>
      <c r="M84" s="16">
        <v>0</v>
      </c>
      <c r="N84" s="60" t="s">
        <v>241</v>
      </c>
      <c r="O84" s="218" t="s">
        <v>446</v>
      </c>
      <c r="P84" s="219"/>
      <c r="Q84" s="219"/>
      <c r="R84" s="219"/>
      <c r="S84" s="219"/>
      <c r="T84" s="219"/>
      <c r="U84" s="220"/>
      <c r="V84" s="34" t="s">
        <v>260</v>
      </c>
      <c r="W84" s="38" t="s">
        <v>447</v>
      </c>
      <c r="X84" s="38" t="s">
        <v>447</v>
      </c>
      <c r="Y84" s="38" t="s">
        <v>447</v>
      </c>
      <c r="Z84" s="149" t="s">
        <v>351</v>
      </c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</row>
    <row r="85" spans="1:55" s="80" customFormat="1" ht="45.95" hidden="1" customHeight="1" x14ac:dyDescent="0.25">
      <c r="A85" s="46"/>
      <c r="B85" s="327"/>
      <c r="C85" s="302"/>
      <c r="D85" s="137" t="s">
        <v>225</v>
      </c>
      <c r="E85" s="215" t="s">
        <v>226</v>
      </c>
      <c r="F85" s="229"/>
      <c r="G85" s="229"/>
      <c r="H85" s="229"/>
      <c r="I85" s="229"/>
      <c r="J85" s="230"/>
      <c r="K85" s="55">
        <v>0</v>
      </c>
      <c r="L85" s="16">
        <v>0</v>
      </c>
      <c r="M85" s="16">
        <v>0</v>
      </c>
      <c r="N85" s="60" t="s">
        <v>242</v>
      </c>
      <c r="O85" s="218" t="s">
        <v>283</v>
      </c>
      <c r="P85" s="233"/>
      <c r="Q85" s="233"/>
      <c r="R85" s="233"/>
      <c r="S85" s="233"/>
      <c r="T85" s="233"/>
      <c r="U85" s="234"/>
      <c r="V85" s="35">
        <v>0</v>
      </c>
      <c r="W85" s="124" t="s">
        <v>341</v>
      </c>
      <c r="X85" s="35">
        <v>0</v>
      </c>
      <c r="Y85" s="35">
        <v>0</v>
      </c>
      <c r="Z85" s="149" t="s">
        <v>351</v>
      </c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</row>
    <row r="86" spans="1:55" s="80" customFormat="1" ht="60" customHeight="1" x14ac:dyDescent="0.25">
      <c r="A86" s="46"/>
      <c r="B86" s="327"/>
      <c r="C86" s="302"/>
      <c r="D86" s="138" t="s">
        <v>82</v>
      </c>
      <c r="E86" s="215" t="s">
        <v>192</v>
      </c>
      <c r="F86" s="229"/>
      <c r="G86" s="229"/>
      <c r="H86" s="229"/>
      <c r="I86" s="229"/>
      <c r="J86" s="230"/>
      <c r="K86" s="66">
        <v>3663500</v>
      </c>
      <c r="L86" s="65">
        <v>1625000</v>
      </c>
      <c r="M86" s="65">
        <v>0</v>
      </c>
      <c r="N86" s="64" t="s">
        <v>243</v>
      </c>
      <c r="O86" s="235" t="s">
        <v>381</v>
      </c>
      <c r="P86" s="235"/>
      <c r="Q86" s="235"/>
      <c r="R86" s="235"/>
      <c r="S86" s="235"/>
      <c r="T86" s="235"/>
      <c r="U86" s="235"/>
      <c r="V86" s="91" t="s">
        <v>382</v>
      </c>
      <c r="W86" s="91" t="s">
        <v>445</v>
      </c>
      <c r="X86" s="91" t="s">
        <v>383</v>
      </c>
      <c r="Y86" s="91" t="s">
        <v>384</v>
      </c>
      <c r="Z86" s="149" t="s">
        <v>351</v>
      </c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</row>
    <row r="87" spans="1:55" s="80" customFormat="1" ht="45.95" customHeight="1" thickBot="1" x14ac:dyDescent="0.3">
      <c r="A87" s="46"/>
      <c r="B87" s="327"/>
      <c r="C87" s="303"/>
      <c r="D87" s="130" t="s">
        <v>166</v>
      </c>
      <c r="E87" s="223" t="s">
        <v>167</v>
      </c>
      <c r="F87" s="224"/>
      <c r="G87" s="224"/>
      <c r="H87" s="224"/>
      <c r="I87" s="224"/>
      <c r="J87" s="225"/>
      <c r="K87" s="108">
        <v>2070000</v>
      </c>
      <c r="L87" s="131">
        <v>1000000</v>
      </c>
      <c r="M87" s="131">
        <v>500000</v>
      </c>
      <c r="N87" s="109" t="s">
        <v>244</v>
      </c>
      <c r="O87" s="275" t="s">
        <v>254</v>
      </c>
      <c r="P87" s="275"/>
      <c r="Q87" s="275"/>
      <c r="R87" s="275"/>
      <c r="S87" s="275"/>
      <c r="T87" s="275"/>
      <c r="U87" s="275"/>
      <c r="V87" s="117">
        <v>0</v>
      </c>
      <c r="W87" s="117">
        <v>4</v>
      </c>
      <c r="X87" s="125" t="s">
        <v>343</v>
      </c>
      <c r="Y87" s="125" t="s">
        <v>343</v>
      </c>
      <c r="Z87" s="118" t="s">
        <v>351</v>
      </c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</row>
    <row r="88" spans="1:55" ht="23.45" customHeight="1" x14ac:dyDescent="0.25">
      <c r="A88" s="3"/>
      <c r="B88" s="328"/>
      <c r="C88" s="300" t="s">
        <v>230</v>
      </c>
      <c r="D88" s="23" t="s">
        <v>59</v>
      </c>
      <c r="E88" s="226" t="s">
        <v>60</v>
      </c>
      <c r="F88" s="227"/>
      <c r="G88" s="227"/>
      <c r="H88" s="227"/>
      <c r="I88" s="227"/>
      <c r="J88" s="228"/>
      <c r="K88" s="53">
        <f>SUM(K89:K90)</f>
        <v>927500</v>
      </c>
      <c r="L88" s="53">
        <f>SUM(L89:L90)</f>
        <v>67500</v>
      </c>
      <c r="M88" s="53">
        <f>SUM(M89:M90)</f>
        <v>67500</v>
      </c>
      <c r="N88" s="62"/>
      <c r="O88" s="7"/>
      <c r="P88" s="7"/>
      <c r="Q88" s="7"/>
      <c r="R88" s="7"/>
      <c r="S88" s="7"/>
      <c r="T88" s="7"/>
      <c r="U88" s="7"/>
      <c r="V88" s="31"/>
      <c r="W88" s="31"/>
      <c r="X88" s="32"/>
      <c r="Y88" s="31"/>
      <c r="Z88" s="4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s="80" customFormat="1" ht="45" customHeight="1" x14ac:dyDescent="0.25">
      <c r="A89" s="46"/>
      <c r="B89" s="327"/>
      <c r="C89" s="323"/>
      <c r="D89" s="15" t="s">
        <v>61</v>
      </c>
      <c r="E89" s="237" t="s">
        <v>62</v>
      </c>
      <c r="F89" s="238"/>
      <c r="G89" s="238"/>
      <c r="H89" s="238"/>
      <c r="I89" s="238"/>
      <c r="J89" s="239"/>
      <c r="K89" s="55">
        <v>805000</v>
      </c>
      <c r="L89" s="16">
        <v>0</v>
      </c>
      <c r="M89" s="16">
        <v>0</v>
      </c>
      <c r="N89" s="60" t="s">
        <v>143</v>
      </c>
      <c r="O89" s="235" t="s">
        <v>374</v>
      </c>
      <c r="P89" s="235"/>
      <c r="Q89" s="235"/>
      <c r="R89" s="235"/>
      <c r="S89" s="235"/>
      <c r="T89" s="235"/>
      <c r="U89" s="235"/>
      <c r="V89" s="69" t="s">
        <v>375</v>
      </c>
      <c r="W89" s="69" t="s">
        <v>426</v>
      </c>
      <c r="X89" s="69" t="s">
        <v>376</v>
      </c>
      <c r="Y89" s="69" t="s">
        <v>376</v>
      </c>
      <c r="Z89" s="149" t="s">
        <v>351</v>
      </c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</row>
    <row r="90" spans="1:55" s="46" customFormat="1" ht="45.95" customHeight="1" thickBot="1" x14ac:dyDescent="0.3">
      <c r="B90" s="328"/>
      <c r="C90" s="322"/>
      <c r="D90" s="139" t="s">
        <v>222</v>
      </c>
      <c r="E90" s="223" t="s">
        <v>63</v>
      </c>
      <c r="F90" s="224"/>
      <c r="G90" s="224"/>
      <c r="H90" s="224"/>
      <c r="I90" s="224"/>
      <c r="J90" s="225"/>
      <c r="K90" s="140">
        <v>122500</v>
      </c>
      <c r="L90" s="141">
        <v>67500</v>
      </c>
      <c r="M90" s="141">
        <v>67500</v>
      </c>
      <c r="N90" s="142" t="s">
        <v>144</v>
      </c>
      <c r="O90" s="246" t="s">
        <v>322</v>
      </c>
      <c r="P90" s="247"/>
      <c r="Q90" s="247"/>
      <c r="R90" s="247"/>
      <c r="S90" s="247"/>
      <c r="T90" s="247"/>
      <c r="U90" s="248"/>
      <c r="V90" s="126" t="s">
        <v>275</v>
      </c>
      <c r="W90" s="126" t="s">
        <v>275</v>
      </c>
      <c r="X90" s="126" t="s">
        <v>275</v>
      </c>
      <c r="Y90" s="126" t="s">
        <v>275</v>
      </c>
      <c r="Z90" s="168" t="s">
        <v>350</v>
      </c>
    </row>
    <row r="91" spans="1:55" x14ac:dyDescent="0.25">
      <c r="A91" s="3"/>
      <c r="B91" s="328"/>
      <c r="C91" s="338" t="s">
        <v>231</v>
      </c>
      <c r="D91" s="20" t="s">
        <v>48</v>
      </c>
      <c r="E91" s="21" t="s">
        <v>50</v>
      </c>
      <c r="F91" s="22"/>
      <c r="G91" s="22"/>
      <c r="H91" s="22"/>
      <c r="I91" s="22"/>
      <c r="J91" s="58"/>
      <c r="K91" s="54">
        <f>SUM(K92:K95)</f>
        <v>1697000</v>
      </c>
      <c r="L91" s="54">
        <f t="shared" ref="L91:M91" si="4">SUM(L92:L95)</f>
        <v>1339000</v>
      </c>
      <c r="M91" s="54">
        <f t="shared" si="4"/>
        <v>1369000</v>
      </c>
      <c r="N91" s="63"/>
      <c r="O91" s="46"/>
      <c r="P91" s="46"/>
      <c r="Q91" s="46"/>
      <c r="R91" s="46"/>
      <c r="S91" s="46"/>
      <c r="T91" s="46"/>
      <c r="U91" s="46"/>
      <c r="V91" s="29"/>
      <c r="W91" s="29"/>
      <c r="X91" s="30"/>
      <c r="Y91" s="29"/>
      <c r="Z91" s="28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s="80" customFormat="1" ht="60" customHeight="1" x14ac:dyDescent="0.25">
      <c r="A92" s="46"/>
      <c r="B92" s="327"/>
      <c r="C92" s="339"/>
      <c r="D92" s="15" t="s">
        <v>75</v>
      </c>
      <c r="E92" s="237" t="s">
        <v>74</v>
      </c>
      <c r="F92" s="238"/>
      <c r="G92" s="238"/>
      <c r="H92" s="238"/>
      <c r="I92" s="238"/>
      <c r="J92" s="239"/>
      <c r="K92" s="55">
        <v>1486000</v>
      </c>
      <c r="L92" s="16">
        <v>1115000</v>
      </c>
      <c r="M92" s="16">
        <v>1145000</v>
      </c>
      <c r="N92" s="60" t="s">
        <v>245</v>
      </c>
      <c r="O92" s="250" t="s">
        <v>436</v>
      </c>
      <c r="P92" s="235"/>
      <c r="Q92" s="235"/>
      <c r="R92" s="235"/>
      <c r="S92" s="235"/>
      <c r="T92" s="235"/>
      <c r="U92" s="331"/>
      <c r="V92" s="35" t="s">
        <v>437</v>
      </c>
      <c r="W92" s="35" t="s">
        <v>438</v>
      </c>
      <c r="X92" s="35" t="s">
        <v>439</v>
      </c>
      <c r="Y92" s="35" t="s">
        <v>439</v>
      </c>
      <c r="Z92" s="164" t="s">
        <v>350</v>
      </c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</row>
    <row r="93" spans="1:55" s="163" customFormat="1" ht="45.95" customHeight="1" x14ac:dyDescent="0.25">
      <c r="A93" s="46"/>
      <c r="B93" s="327"/>
      <c r="C93" s="339"/>
      <c r="D93" s="15" t="s">
        <v>308</v>
      </c>
      <c r="E93" s="215" t="s">
        <v>309</v>
      </c>
      <c r="F93" s="216"/>
      <c r="G93" s="216"/>
      <c r="H93" s="216"/>
      <c r="I93" s="216"/>
      <c r="J93" s="217"/>
      <c r="K93" s="55">
        <v>80000</v>
      </c>
      <c r="L93" s="16">
        <v>0</v>
      </c>
      <c r="M93" s="16">
        <v>0</v>
      </c>
      <c r="N93" s="60" t="s">
        <v>145</v>
      </c>
      <c r="O93" s="218" t="s">
        <v>387</v>
      </c>
      <c r="P93" s="231"/>
      <c r="Q93" s="231"/>
      <c r="R93" s="231"/>
      <c r="S93" s="231"/>
      <c r="T93" s="231"/>
      <c r="U93" s="232"/>
      <c r="V93" s="166">
        <v>0</v>
      </c>
      <c r="W93" s="166">
        <v>80000</v>
      </c>
      <c r="X93" s="166">
        <v>0</v>
      </c>
      <c r="Y93" s="166">
        <v>0</v>
      </c>
      <c r="Z93" s="164" t="s">
        <v>350</v>
      </c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</row>
    <row r="94" spans="1:55" s="80" customFormat="1" ht="45.95" hidden="1" customHeight="1" x14ac:dyDescent="0.25">
      <c r="A94" s="46"/>
      <c r="B94" s="327"/>
      <c r="C94" s="339"/>
      <c r="D94" s="15" t="s">
        <v>263</v>
      </c>
      <c r="E94" s="154" t="s">
        <v>264</v>
      </c>
      <c r="F94" s="152"/>
      <c r="G94" s="152"/>
      <c r="H94" s="152"/>
      <c r="I94" s="152"/>
      <c r="J94" s="153"/>
      <c r="K94" s="55"/>
      <c r="L94" s="16">
        <v>0</v>
      </c>
      <c r="M94" s="16">
        <v>0</v>
      </c>
      <c r="N94" s="60" t="s">
        <v>146</v>
      </c>
      <c r="O94" s="310" t="s">
        <v>265</v>
      </c>
      <c r="P94" s="311"/>
      <c r="Q94" s="311"/>
      <c r="R94" s="311"/>
      <c r="S94" s="311"/>
      <c r="T94" s="311"/>
      <c r="U94" s="312"/>
      <c r="V94" s="34">
        <v>0.03</v>
      </c>
      <c r="W94" s="34">
        <v>0.8</v>
      </c>
      <c r="X94" s="34">
        <v>1</v>
      </c>
      <c r="Y94" s="34">
        <v>1</v>
      </c>
      <c r="Z94" s="164" t="s">
        <v>351</v>
      </c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</row>
    <row r="95" spans="1:55" s="80" customFormat="1" ht="45.95" customHeight="1" x14ac:dyDescent="0.25">
      <c r="A95" s="46"/>
      <c r="B95" s="327"/>
      <c r="C95" s="339"/>
      <c r="D95" s="15" t="s">
        <v>76</v>
      </c>
      <c r="E95" s="215" t="s">
        <v>77</v>
      </c>
      <c r="F95" s="229"/>
      <c r="G95" s="229"/>
      <c r="H95" s="229"/>
      <c r="I95" s="229"/>
      <c r="J95" s="230"/>
      <c r="K95" s="55">
        <v>131000</v>
      </c>
      <c r="L95" s="55">
        <v>224000</v>
      </c>
      <c r="M95" s="55">
        <v>224000</v>
      </c>
      <c r="N95" s="60" t="s">
        <v>146</v>
      </c>
      <c r="O95" s="235" t="s">
        <v>331</v>
      </c>
      <c r="P95" s="235"/>
      <c r="Q95" s="235"/>
      <c r="R95" s="235"/>
      <c r="S95" s="235"/>
      <c r="T95" s="235"/>
      <c r="U95" s="235"/>
      <c r="V95" s="35" t="s">
        <v>355</v>
      </c>
      <c r="W95" s="35" t="s">
        <v>332</v>
      </c>
      <c r="X95" s="35" t="s">
        <v>332</v>
      </c>
      <c r="Y95" s="35" t="s">
        <v>332</v>
      </c>
      <c r="Z95" s="164" t="s">
        <v>350</v>
      </c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</row>
    <row r="96" spans="1:55" ht="22.9" customHeight="1" x14ac:dyDescent="0.25">
      <c r="A96" s="3"/>
      <c r="B96" s="328"/>
      <c r="C96" s="339"/>
      <c r="D96" s="20" t="s">
        <v>78</v>
      </c>
      <c r="E96" s="21" t="s">
        <v>79</v>
      </c>
      <c r="F96" s="22"/>
      <c r="G96" s="22"/>
      <c r="H96" s="22"/>
      <c r="I96" s="22"/>
      <c r="J96" s="58"/>
      <c r="K96" s="54">
        <f>SUM(K97)</f>
        <v>150000</v>
      </c>
      <c r="L96" s="14">
        <f>SUM(L97)</f>
        <v>0</v>
      </c>
      <c r="M96" s="14">
        <f>SUM(M97)</f>
        <v>0</v>
      </c>
      <c r="N96" s="63"/>
      <c r="O96" s="46"/>
      <c r="P96" s="46"/>
      <c r="Q96" s="46"/>
      <c r="R96" s="46"/>
      <c r="S96" s="46"/>
      <c r="T96" s="46"/>
      <c r="U96" s="46"/>
      <c r="V96" s="29"/>
      <c r="W96" s="29"/>
      <c r="X96" s="30"/>
      <c r="Y96" s="29"/>
      <c r="Z96" s="221" t="s">
        <v>350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s="6" customFormat="1" ht="28.9" customHeight="1" thickBot="1" x14ac:dyDescent="0.3">
      <c r="A97" s="5"/>
      <c r="B97" s="327"/>
      <c r="C97" s="340"/>
      <c r="D97" s="130" t="s">
        <v>83</v>
      </c>
      <c r="E97" s="240" t="s">
        <v>84</v>
      </c>
      <c r="F97" s="241"/>
      <c r="G97" s="241"/>
      <c r="H97" s="241"/>
      <c r="I97" s="241"/>
      <c r="J97" s="242"/>
      <c r="K97" s="108">
        <v>150000</v>
      </c>
      <c r="L97" s="131">
        <v>0</v>
      </c>
      <c r="M97" s="131">
        <v>0</v>
      </c>
      <c r="N97" s="109"/>
      <c r="O97" s="335" t="s">
        <v>448</v>
      </c>
      <c r="P97" s="336"/>
      <c r="Q97" s="336"/>
      <c r="R97" s="336"/>
      <c r="S97" s="336"/>
      <c r="T97" s="336"/>
      <c r="U97" s="337"/>
      <c r="V97" s="127">
        <v>0</v>
      </c>
      <c r="W97" s="127">
        <v>150000</v>
      </c>
      <c r="X97" s="127">
        <v>0</v>
      </c>
      <c r="Y97" s="128">
        <v>0</v>
      </c>
      <c r="Z97" s="222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ht="20.45" customHeight="1" x14ac:dyDescent="0.25">
      <c r="A98" s="3"/>
      <c r="B98" s="272"/>
      <c r="C98" s="300" t="s">
        <v>232</v>
      </c>
      <c r="D98" s="23" t="s">
        <v>85</v>
      </c>
      <c r="E98" s="150" t="s">
        <v>86</v>
      </c>
      <c r="F98" s="24"/>
      <c r="G98" s="24"/>
      <c r="H98" s="24"/>
      <c r="I98" s="24"/>
      <c r="J98" s="59"/>
      <c r="K98" s="53">
        <f>SUM(K99:K101)</f>
        <v>1598000</v>
      </c>
      <c r="L98" s="19">
        <f>SUM(L99:L101)</f>
        <v>1188000</v>
      </c>
      <c r="M98" s="19">
        <f>SUM(M99:M101)</f>
        <v>1188000</v>
      </c>
      <c r="N98" s="62"/>
      <c r="O98" s="7"/>
      <c r="P98" s="7"/>
      <c r="Q98" s="7"/>
      <c r="R98" s="7"/>
      <c r="S98" s="7"/>
      <c r="T98" s="7"/>
      <c r="U98" s="7"/>
      <c r="V98" s="31"/>
      <c r="W98" s="31"/>
      <c r="X98" s="32"/>
      <c r="Y98" s="31"/>
      <c r="Z98" s="3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s="80" customFormat="1" ht="70.150000000000006" customHeight="1" x14ac:dyDescent="0.25">
      <c r="A99" s="46"/>
      <c r="B99" s="273"/>
      <c r="C99" s="323"/>
      <c r="D99" s="15" t="s">
        <v>87</v>
      </c>
      <c r="E99" s="154" t="s">
        <v>223</v>
      </c>
      <c r="F99" s="151"/>
      <c r="G99" s="151"/>
      <c r="H99" s="151"/>
      <c r="I99" s="151"/>
      <c r="J99" s="155"/>
      <c r="K99" s="55">
        <v>1598000</v>
      </c>
      <c r="L99" s="16">
        <v>1188000</v>
      </c>
      <c r="M99" s="16">
        <v>1188000</v>
      </c>
      <c r="N99" s="60" t="s">
        <v>147</v>
      </c>
      <c r="O99" s="235" t="s">
        <v>323</v>
      </c>
      <c r="P99" s="235"/>
      <c r="Q99" s="235"/>
      <c r="R99" s="235"/>
      <c r="S99" s="235"/>
      <c r="T99" s="235"/>
      <c r="U99" s="235"/>
      <c r="V99" s="35" t="s">
        <v>324</v>
      </c>
      <c r="W99" s="35" t="s">
        <v>427</v>
      </c>
      <c r="X99" s="35" t="s">
        <v>325</v>
      </c>
      <c r="Y99" s="35" t="s">
        <v>325</v>
      </c>
      <c r="Z99" s="164" t="s">
        <v>350</v>
      </c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</row>
    <row r="100" spans="1:55" s="80" customFormat="1" ht="24.6" hidden="1" customHeight="1" x14ac:dyDescent="0.25">
      <c r="A100" s="46"/>
      <c r="B100" s="273"/>
      <c r="C100" s="323"/>
      <c r="D100" s="15" t="s">
        <v>88</v>
      </c>
      <c r="E100" s="215" t="s">
        <v>89</v>
      </c>
      <c r="F100" s="229"/>
      <c r="G100" s="229"/>
      <c r="H100" s="229"/>
      <c r="I100" s="229"/>
      <c r="J100" s="230"/>
      <c r="K100" s="55">
        <v>0</v>
      </c>
      <c r="L100" s="16">
        <v>0</v>
      </c>
      <c r="M100" s="16">
        <v>0</v>
      </c>
      <c r="N100" s="60" t="s">
        <v>148</v>
      </c>
      <c r="O100" s="332" t="s">
        <v>253</v>
      </c>
      <c r="P100" s="332"/>
      <c r="Q100" s="332"/>
      <c r="R100" s="332"/>
      <c r="S100" s="332"/>
      <c r="T100" s="332"/>
      <c r="U100" s="332"/>
      <c r="V100" s="38"/>
      <c r="W100" s="38"/>
      <c r="X100" s="78"/>
      <c r="Y100" s="35"/>
      <c r="Z100" s="72" t="s">
        <v>253</v>
      </c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</row>
    <row r="101" spans="1:55" s="80" customFormat="1" ht="22.15" hidden="1" customHeight="1" x14ac:dyDescent="0.25">
      <c r="A101" s="46"/>
      <c r="B101" s="273"/>
      <c r="C101" s="323"/>
      <c r="D101" s="15" t="s">
        <v>90</v>
      </c>
      <c r="E101" s="215" t="s">
        <v>91</v>
      </c>
      <c r="F101" s="229"/>
      <c r="G101" s="229"/>
      <c r="H101" s="229"/>
      <c r="I101" s="229"/>
      <c r="J101" s="230"/>
      <c r="K101" s="55">
        <v>0</v>
      </c>
      <c r="L101" s="16">
        <v>0</v>
      </c>
      <c r="M101" s="16">
        <v>0</v>
      </c>
      <c r="N101" s="60" t="s">
        <v>149</v>
      </c>
      <c r="O101" s="287" t="s">
        <v>253</v>
      </c>
      <c r="P101" s="333"/>
      <c r="Q101" s="333"/>
      <c r="R101" s="333"/>
      <c r="S101" s="333"/>
      <c r="T101" s="333"/>
      <c r="U101" s="334"/>
      <c r="V101" s="34"/>
      <c r="W101" s="34"/>
      <c r="X101" s="34"/>
      <c r="Y101" s="34"/>
      <c r="Z101" s="72" t="s">
        <v>253</v>
      </c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</row>
    <row r="102" spans="1:55" x14ac:dyDescent="0.25">
      <c r="A102" s="3"/>
      <c r="B102" s="272"/>
      <c r="C102" s="322"/>
      <c r="D102" s="20" t="s">
        <v>94</v>
      </c>
      <c r="E102" s="21" t="s">
        <v>174</v>
      </c>
      <c r="F102" s="22"/>
      <c r="G102" s="22"/>
      <c r="H102" s="22"/>
      <c r="I102" s="22"/>
      <c r="J102" s="58"/>
      <c r="K102" s="54">
        <f>SUM(K103)</f>
        <v>270000</v>
      </c>
      <c r="L102" s="14">
        <f>SUM(L103)</f>
        <v>150000</v>
      </c>
      <c r="M102" s="14">
        <f>SUM(M103)</f>
        <v>150000</v>
      </c>
      <c r="N102" s="63"/>
      <c r="O102" s="46"/>
      <c r="P102" s="46"/>
      <c r="Q102" s="46"/>
      <c r="R102" s="46"/>
      <c r="S102" s="46"/>
      <c r="T102" s="46"/>
      <c r="U102" s="46"/>
      <c r="V102" s="29"/>
      <c r="W102" s="29"/>
      <c r="X102" s="30"/>
      <c r="Y102" s="29"/>
      <c r="Z102" s="28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s="6" customFormat="1" ht="27.6" customHeight="1" x14ac:dyDescent="0.25">
      <c r="A103" s="5"/>
      <c r="B103" s="273"/>
      <c r="C103" s="323"/>
      <c r="D103" s="15" t="s">
        <v>95</v>
      </c>
      <c r="E103" s="237" t="s">
        <v>96</v>
      </c>
      <c r="F103" s="238"/>
      <c r="G103" s="238"/>
      <c r="H103" s="238"/>
      <c r="I103" s="238"/>
      <c r="J103" s="239"/>
      <c r="K103" s="55">
        <v>270000</v>
      </c>
      <c r="L103" s="55">
        <v>150000</v>
      </c>
      <c r="M103" s="55">
        <v>150000</v>
      </c>
      <c r="N103" s="60" t="s">
        <v>148</v>
      </c>
      <c r="O103" s="235" t="s">
        <v>281</v>
      </c>
      <c r="P103" s="235"/>
      <c r="Q103" s="235"/>
      <c r="R103" s="235"/>
      <c r="S103" s="235"/>
      <c r="T103" s="235"/>
      <c r="U103" s="235"/>
      <c r="V103" s="34">
        <v>1</v>
      </c>
      <c r="W103" s="34">
        <v>1</v>
      </c>
      <c r="X103" s="34">
        <v>1</v>
      </c>
      <c r="Y103" s="34">
        <v>1</v>
      </c>
      <c r="Z103" s="87" t="s">
        <v>255</v>
      </c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ht="22.15" customHeight="1" x14ac:dyDescent="0.25">
      <c r="A104" s="3"/>
      <c r="B104" s="272"/>
      <c r="C104" s="322"/>
      <c r="D104" s="20" t="s">
        <v>48</v>
      </c>
      <c r="E104" s="21" t="s">
        <v>50</v>
      </c>
      <c r="F104" s="46"/>
      <c r="G104" s="46"/>
      <c r="H104" s="46"/>
      <c r="I104" s="46"/>
      <c r="J104" s="28"/>
      <c r="K104" s="54">
        <f>SUM(K105)</f>
        <v>5000</v>
      </c>
      <c r="L104" s="14">
        <f>SUM(L105)</f>
        <v>10000</v>
      </c>
      <c r="M104" s="14">
        <f>SUM(M105)</f>
        <v>10000</v>
      </c>
      <c r="N104" s="63"/>
      <c r="O104" s="39"/>
      <c r="P104" s="39"/>
      <c r="Q104" s="39"/>
      <c r="R104" s="39"/>
      <c r="S104" s="39"/>
      <c r="T104" s="39"/>
      <c r="U104" s="39"/>
      <c r="V104" s="29"/>
      <c r="W104" s="29"/>
      <c r="X104" s="30"/>
      <c r="Y104" s="29"/>
      <c r="Z104" s="28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s="6" customFormat="1" ht="45.95" customHeight="1" thickBot="1" x14ac:dyDescent="0.3">
      <c r="A105" s="5"/>
      <c r="B105" s="272"/>
      <c r="C105" s="322"/>
      <c r="D105" s="130" t="s">
        <v>103</v>
      </c>
      <c r="E105" s="240" t="s">
        <v>104</v>
      </c>
      <c r="F105" s="241"/>
      <c r="G105" s="241"/>
      <c r="H105" s="241"/>
      <c r="I105" s="241"/>
      <c r="J105" s="242"/>
      <c r="K105" s="108">
        <v>5000</v>
      </c>
      <c r="L105" s="131">
        <v>10000</v>
      </c>
      <c r="M105" s="131">
        <v>10000</v>
      </c>
      <c r="N105" s="109" t="s">
        <v>149</v>
      </c>
      <c r="O105" s="275" t="s">
        <v>151</v>
      </c>
      <c r="P105" s="275"/>
      <c r="Q105" s="275"/>
      <c r="R105" s="275"/>
      <c r="S105" s="275"/>
      <c r="T105" s="275"/>
      <c r="U105" s="275"/>
      <c r="V105" s="117">
        <v>0</v>
      </c>
      <c r="W105" s="117">
        <v>0</v>
      </c>
      <c r="X105" s="36">
        <v>0</v>
      </c>
      <c r="Y105" s="117">
        <v>0</v>
      </c>
      <c r="Z105" s="164" t="s">
        <v>350</v>
      </c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ht="42" customHeight="1" x14ac:dyDescent="0.25">
      <c r="A106" s="3"/>
      <c r="B106" s="272"/>
      <c r="C106" s="300" t="s">
        <v>248</v>
      </c>
      <c r="D106" s="23" t="s">
        <v>48</v>
      </c>
      <c r="E106" s="150" t="s">
        <v>50</v>
      </c>
      <c r="F106" s="24"/>
      <c r="G106" s="24"/>
      <c r="H106" s="24"/>
      <c r="I106" s="24"/>
      <c r="J106" s="59"/>
      <c r="K106" s="53">
        <f>SUM(K107)</f>
        <v>3471000</v>
      </c>
      <c r="L106" s="19">
        <f>SUM(L107)</f>
        <v>4292000</v>
      </c>
      <c r="M106" s="19">
        <f>SUM(M107)</f>
        <v>4292000</v>
      </c>
      <c r="N106" s="62"/>
      <c r="O106" s="7"/>
      <c r="P106" s="7"/>
      <c r="Q106" s="7"/>
      <c r="R106" s="7"/>
      <c r="S106" s="7"/>
      <c r="T106" s="7"/>
      <c r="U106" s="7"/>
      <c r="V106" s="31"/>
      <c r="W106" s="31"/>
      <c r="X106" s="32"/>
      <c r="Y106" s="31"/>
      <c r="Z106" s="4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s="80" customFormat="1" ht="45" customHeight="1" thickBot="1" x14ac:dyDescent="0.3">
      <c r="A107" s="46"/>
      <c r="B107" s="274"/>
      <c r="C107" s="329"/>
      <c r="D107" s="130" t="s">
        <v>163</v>
      </c>
      <c r="E107" s="240" t="s">
        <v>102</v>
      </c>
      <c r="F107" s="241"/>
      <c r="G107" s="241"/>
      <c r="H107" s="241"/>
      <c r="I107" s="241"/>
      <c r="J107" s="242"/>
      <c r="K107" s="108">
        <v>3471000</v>
      </c>
      <c r="L107" s="131">
        <v>4292000</v>
      </c>
      <c r="M107" s="131">
        <v>4292000</v>
      </c>
      <c r="N107" s="109" t="s">
        <v>201</v>
      </c>
      <c r="O107" s="275" t="s">
        <v>150</v>
      </c>
      <c r="P107" s="275"/>
      <c r="Q107" s="275"/>
      <c r="R107" s="275"/>
      <c r="S107" s="275"/>
      <c r="T107" s="275"/>
      <c r="U107" s="275"/>
      <c r="V107" s="165">
        <v>4062000</v>
      </c>
      <c r="W107" s="165">
        <v>3471000</v>
      </c>
      <c r="X107" s="165">
        <v>4292000</v>
      </c>
      <c r="Y107" s="165">
        <v>4292000</v>
      </c>
      <c r="Z107" s="118" t="s">
        <v>350</v>
      </c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</row>
    <row r="108" spans="1:55" ht="27" customHeight="1" thickBot="1" x14ac:dyDescent="0.3">
      <c r="B108" s="326" t="s">
        <v>180</v>
      </c>
      <c r="C108" s="236"/>
      <c r="D108" s="236"/>
      <c r="E108" s="133"/>
      <c r="F108" s="133"/>
      <c r="G108" s="133"/>
      <c r="H108" s="133"/>
      <c r="I108" s="133"/>
      <c r="J108" s="37"/>
      <c r="K108" s="74">
        <f>SUM(K6+K14+K20+K24+K31+K34+K36+K38+K42+K46+K48+K53+K55+K57+K68+K70+K76+K81+K88+K91+K96+K98+K102+K104+K106)</f>
        <v>81437000</v>
      </c>
      <c r="L108" s="74">
        <f>SUM(L6+L14+L20+L24+L31+L34+L36+L38+L42+L46+L48+L53+L55+L57+L68+L70+L76+L81+L88+L91+L96+L98+L102+L104+L106)</f>
        <v>106846500</v>
      </c>
      <c r="M108" s="74">
        <f>SUM(M6+M14+M20+M24+M31+M34+M36+M38+M42+M46+M48+M53+M55+M57+M68+M70+M76+M81+M88+M91+M96+M98+M102+M104+M106)</f>
        <v>81833500</v>
      </c>
      <c r="N108" s="27"/>
      <c r="O108" s="133"/>
      <c r="P108" s="133"/>
      <c r="Q108" s="133"/>
      <c r="R108" s="133"/>
      <c r="S108" s="133"/>
      <c r="T108" s="133"/>
      <c r="U108" s="133"/>
      <c r="V108" s="36"/>
      <c r="W108" s="36"/>
      <c r="X108" s="36"/>
      <c r="Y108" s="36"/>
      <c r="Z108" s="37"/>
    </row>
    <row r="109" spans="1:55" ht="15" customHeight="1" x14ac:dyDescent="0.25">
      <c r="B109" s="13"/>
      <c r="C109" s="46"/>
      <c r="D109" s="46"/>
      <c r="E109" s="46"/>
      <c r="F109" s="46"/>
      <c r="G109" s="46"/>
      <c r="H109" s="46"/>
      <c r="I109" s="46"/>
      <c r="J109" s="46"/>
      <c r="K109" s="42"/>
      <c r="L109" s="42"/>
      <c r="M109" s="42"/>
      <c r="N109" s="43"/>
      <c r="O109" s="46"/>
      <c r="P109" s="46"/>
      <c r="Q109" s="46"/>
      <c r="R109" s="46"/>
      <c r="S109" s="46"/>
      <c r="T109" s="46"/>
      <c r="U109" s="46"/>
      <c r="V109" s="30"/>
      <c r="W109" s="30"/>
      <c r="X109" s="30"/>
      <c r="Y109" s="30"/>
      <c r="Z109" s="46"/>
    </row>
    <row r="110" spans="1:55" ht="15" customHeight="1" x14ac:dyDescent="0.25">
      <c r="B110" s="13"/>
      <c r="C110" s="46"/>
      <c r="D110" s="46"/>
      <c r="E110" s="46"/>
      <c r="F110" s="46"/>
      <c r="G110" s="46"/>
      <c r="H110" s="46"/>
      <c r="I110" s="46"/>
      <c r="J110" s="46"/>
      <c r="K110" s="42"/>
      <c r="L110" s="42"/>
      <c r="M110" s="42"/>
      <c r="N110" s="43"/>
      <c r="O110" s="46"/>
      <c r="P110" s="46"/>
      <c r="Q110" s="46"/>
      <c r="R110" s="46"/>
      <c r="S110" s="46"/>
      <c r="T110" s="46"/>
      <c r="U110" s="46"/>
      <c r="V110" s="30"/>
      <c r="W110" s="30"/>
      <c r="X110" s="30"/>
      <c r="Y110" s="30"/>
      <c r="Z110" s="46"/>
    </row>
    <row r="111" spans="1:55" ht="24" customHeight="1" x14ac:dyDescent="0.25">
      <c r="B111" s="264" t="s">
        <v>184</v>
      </c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</row>
    <row r="112" spans="1:55" s="182" customFormat="1" ht="22.15" customHeight="1" x14ac:dyDescent="0.3">
      <c r="B112" s="183" t="s">
        <v>396</v>
      </c>
      <c r="C112" s="184"/>
      <c r="D112" s="185"/>
      <c r="E112" s="185"/>
      <c r="F112" s="185"/>
      <c r="G112" s="185"/>
      <c r="H112" s="185"/>
      <c r="I112" s="185"/>
      <c r="J112" s="185"/>
      <c r="K112" s="186"/>
      <c r="L112" s="186"/>
      <c r="M112" s="186"/>
      <c r="N112" s="187"/>
      <c r="O112" s="185"/>
      <c r="P112" s="185"/>
      <c r="Q112" s="185"/>
      <c r="R112" s="185"/>
      <c r="S112" s="185"/>
      <c r="T112" s="185"/>
      <c r="U112" s="185"/>
      <c r="V112" s="188"/>
      <c r="W112" s="188"/>
      <c r="X112" s="188"/>
      <c r="Y112" s="188"/>
      <c r="Z112" s="185"/>
    </row>
    <row r="113" spans="2:27" s="182" customFormat="1" ht="24.6" customHeight="1" x14ac:dyDescent="0.3">
      <c r="B113" s="185"/>
      <c r="C113" s="185"/>
      <c r="D113" s="187"/>
      <c r="E113" s="187"/>
      <c r="F113" s="187"/>
      <c r="G113" s="187"/>
      <c r="H113" s="185"/>
      <c r="I113" s="185"/>
      <c r="J113" s="185"/>
      <c r="K113" s="186"/>
      <c r="L113" s="186"/>
      <c r="M113" s="186"/>
      <c r="N113" s="187"/>
      <c r="O113" s="185"/>
      <c r="P113" s="185"/>
      <c r="Q113" s="185"/>
      <c r="R113" s="185"/>
      <c r="S113" s="185"/>
      <c r="T113" s="185"/>
      <c r="U113" s="185"/>
      <c r="V113" s="188"/>
      <c r="W113" s="188"/>
      <c r="X113" s="188"/>
      <c r="Y113" s="188"/>
      <c r="Z113" s="185"/>
    </row>
    <row r="114" spans="2:27" s="182" customFormat="1" ht="18.75" x14ac:dyDescent="0.3">
      <c r="B114" s="189" t="s">
        <v>456</v>
      </c>
      <c r="C114" s="190"/>
      <c r="D114" s="187"/>
      <c r="E114" s="187"/>
      <c r="F114" s="187"/>
      <c r="G114" s="187"/>
      <c r="H114" s="185"/>
      <c r="I114" s="185"/>
      <c r="J114" s="185"/>
      <c r="K114" s="186"/>
      <c r="L114" s="186"/>
      <c r="M114" s="186"/>
      <c r="N114" s="187"/>
      <c r="O114" s="185"/>
      <c r="P114" s="185"/>
      <c r="Q114" s="185"/>
      <c r="R114" s="185"/>
      <c r="S114" s="185"/>
      <c r="T114" s="185"/>
      <c r="U114" s="185"/>
      <c r="V114" s="188"/>
      <c r="W114" s="188"/>
      <c r="X114" s="188"/>
      <c r="Y114" s="188"/>
      <c r="Z114" s="185"/>
    </row>
    <row r="115" spans="2:27" s="182" customFormat="1" ht="18.75" x14ac:dyDescent="0.3">
      <c r="B115" s="189" t="s">
        <v>457</v>
      </c>
      <c r="C115" s="190"/>
      <c r="D115" s="191"/>
      <c r="E115" s="192"/>
      <c r="F115" s="192"/>
      <c r="G115" s="187"/>
      <c r="H115" s="185"/>
      <c r="I115" s="185"/>
      <c r="J115" s="185"/>
      <c r="K115" s="186"/>
      <c r="L115" s="186"/>
      <c r="M115" s="186"/>
      <c r="N115" s="187"/>
      <c r="O115" s="185"/>
      <c r="P115" s="185"/>
      <c r="Q115" s="185"/>
      <c r="R115" s="185"/>
      <c r="S115" s="185"/>
      <c r="T115" s="185"/>
      <c r="U115" s="185"/>
      <c r="V115" s="188"/>
      <c r="W115" s="188"/>
      <c r="X115" s="188"/>
      <c r="Y115" s="188"/>
      <c r="Z115" s="185"/>
    </row>
    <row r="116" spans="2:27" s="182" customFormat="1" ht="18.75" customHeight="1" x14ac:dyDescent="0.3">
      <c r="B116" s="193" t="s">
        <v>458</v>
      </c>
      <c r="C116" s="190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7"/>
      <c r="O116" s="185"/>
      <c r="P116" s="185"/>
      <c r="Q116" s="185"/>
      <c r="R116" s="185"/>
      <c r="S116" s="185"/>
      <c r="T116" s="185"/>
      <c r="U116" s="185"/>
      <c r="V116" s="188"/>
      <c r="W116" s="188"/>
      <c r="X116" s="188"/>
      <c r="Y116" s="188"/>
      <c r="Z116" s="185"/>
    </row>
    <row r="117" spans="2:27" s="182" customFormat="1" ht="18.75" x14ac:dyDescent="0.3">
      <c r="B117" s="185"/>
      <c r="C117" s="325" t="s">
        <v>153</v>
      </c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  <c r="Y117" s="325"/>
      <c r="Z117" s="325"/>
    </row>
    <row r="118" spans="2:27" s="182" customFormat="1" ht="20.25" customHeight="1" x14ac:dyDescent="0.3">
      <c r="B118" s="185"/>
      <c r="C118" s="185"/>
      <c r="D118" s="185"/>
      <c r="E118" s="185"/>
      <c r="F118" s="185"/>
      <c r="G118" s="185"/>
      <c r="H118" s="185"/>
      <c r="I118" s="185"/>
      <c r="J118" s="185"/>
      <c r="K118" s="186"/>
      <c r="L118" s="186"/>
      <c r="M118" s="186"/>
      <c r="N118" s="187"/>
      <c r="O118" s="185"/>
      <c r="P118" s="185"/>
      <c r="Q118" s="185"/>
      <c r="R118" s="185"/>
      <c r="S118" s="185"/>
      <c r="T118" s="185"/>
      <c r="U118" s="185"/>
      <c r="V118" s="188"/>
      <c r="W118" s="185"/>
      <c r="X118" s="185"/>
      <c r="Y118" s="185"/>
      <c r="Z118" s="185"/>
    </row>
    <row r="119" spans="2:27" s="182" customFormat="1" ht="28.9" customHeight="1" x14ac:dyDescent="0.3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7"/>
      <c r="O119" s="185"/>
      <c r="P119" s="185"/>
      <c r="Q119" s="185"/>
      <c r="R119" s="185"/>
      <c r="S119" s="185"/>
      <c r="T119" s="185"/>
      <c r="U119" s="185"/>
      <c r="V119" s="188"/>
      <c r="X119" s="203"/>
      <c r="Y119" s="203"/>
      <c r="Z119" s="202" t="s">
        <v>451</v>
      </c>
    </row>
    <row r="120" spans="2:27" s="182" customFormat="1" ht="16.149999999999999" customHeight="1" x14ac:dyDescent="0.3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7"/>
      <c r="O120" s="185"/>
      <c r="P120" s="185"/>
      <c r="Q120" s="185"/>
      <c r="R120" s="185"/>
      <c r="S120" s="185"/>
      <c r="T120" s="185"/>
      <c r="U120" s="185"/>
      <c r="V120" s="188"/>
      <c r="W120" s="188"/>
      <c r="X120" s="188"/>
      <c r="Y120" s="188"/>
      <c r="Z120" s="185"/>
    </row>
    <row r="121" spans="2:27" s="182" customFormat="1" ht="18.75" x14ac:dyDescent="0.3">
      <c r="B121" s="185"/>
      <c r="C121" s="185"/>
      <c r="D121" s="185"/>
      <c r="E121" s="185"/>
      <c r="F121" s="185"/>
      <c r="G121" s="185"/>
      <c r="H121" s="185"/>
      <c r="I121" s="185"/>
      <c r="J121" s="185"/>
      <c r="N121" s="187"/>
      <c r="O121" s="185"/>
      <c r="P121" s="185"/>
      <c r="Q121" s="185"/>
      <c r="R121" s="185"/>
      <c r="S121" s="185"/>
      <c r="T121" s="185"/>
      <c r="U121" s="185"/>
      <c r="V121" s="188"/>
      <c r="W121" s="185"/>
      <c r="X121" s="185"/>
      <c r="Y121" s="185"/>
      <c r="Z121" s="185"/>
    </row>
    <row r="122" spans="2:27" s="182" customFormat="1" ht="18.75" x14ac:dyDescent="0.3">
      <c r="B122" s="185"/>
      <c r="C122" s="185"/>
      <c r="D122" s="185"/>
      <c r="E122" s="185"/>
      <c r="F122" s="185"/>
      <c r="G122" s="185"/>
      <c r="H122" s="185"/>
      <c r="I122" s="185"/>
      <c r="J122" s="185"/>
      <c r="N122" s="187"/>
      <c r="O122" s="185"/>
      <c r="P122" s="185"/>
      <c r="Q122" s="185"/>
      <c r="R122" s="185"/>
      <c r="S122" s="185"/>
      <c r="T122" s="185"/>
      <c r="U122" s="185"/>
      <c r="V122" s="188"/>
      <c r="X122" s="129"/>
      <c r="Y122" s="129"/>
      <c r="Z122" s="202" t="s">
        <v>459</v>
      </c>
    </row>
    <row r="123" spans="2:27" x14ac:dyDescent="0.25">
      <c r="K123" s="1"/>
      <c r="L123" s="1"/>
      <c r="M123" s="1"/>
      <c r="AA123" s="213" t="s">
        <v>454</v>
      </c>
    </row>
    <row r="124" spans="2:27" x14ac:dyDescent="0.25">
      <c r="B124" s="129"/>
      <c r="C124" s="129"/>
      <c r="K124" s="1"/>
      <c r="L124" s="1"/>
      <c r="M124" s="1"/>
      <c r="U124" s="194"/>
      <c r="Z124" s="129"/>
    </row>
    <row r="125" spans="2:27" x14ac:dyDescent="0.25">
      <c r="K125" s="129"/>
      <c r="L125" s="129"/>
      <c r="M125" s="129"/>
    </row>
    <row r="126" spans="2:27" x14ac:dyDescent="0.25">
      <c r="K126" s="129"/>
      <c r="L126" s="129"/>
      <c r="M126" s="129"/>
    </row>
    <row r="127" spans="2:27" x14ac:dyDescent="0.25">
      <c r="K127" s="129"/>
      <c r="L127" s="129"/>
      <c r="M127" s="129"/>
    </row>
    <row r="128" spans="2:27" x14ac:dyDescent="0.25">
      <c r="B128" s="129"/>
      <c r="C128" s="129"/>
      <c r="K128" s="129"/>
      <c r="L128" s="129"/>
      <c r="M128" s="129"/>
      <c r="Z128" s="129"/>
    </row>
    <row r="129" spans="11:13" x14ac:dyDescent="0.25">
      <c r="K129" s="129"/>
      <c r="L129" s="129"/>
      <c r="M129" s="129"/>
    </row>
    <row r="130" spans="11:13" x14ac:dyDescent="0.25">
      <c r="K130" s="129"/>
      <c r="L130" s="129"/>
      <c r="M130" s="129"/>
    </row>
    <row r="131" spans="11:13" x14ac:dyDescent="0.25">
      <c r="K131" s="162"/>
      <c r="L131" s="162"/>
      <c r="M131" s="162"/>
    </row>
    <row r="132" spans="11:13" x14ac:dyDescent="0.25">
      <c r="K132" s="129"/>
      <c r="L132" s="129"/>
      <c r="M132" s="129"/>
    </row>
    <row r="137" spans="11:13" x14ac:dyDescent="0.25">
      <c r="K137" s="76"/>
      <c r="L137" s="76"/>
      <c r="M137" s="76"/>
    </row>
    <row r="138" spans="11:13" x14ac:dyDescent="0.25">
      <c r="K138" s="77"/>
      <c r="L138" s="77"/>
      <c r="M138" s="77"/>
    </row>
    <row r="158" spans="28:28" x14ac:dyDescent="0.25">
      <c r="AB158" s="46"/>
    </row>
  </sheetData>
  <mergeCells count="168">
    <mergeCell ref="O89:U89"/>
    <mergeCell ref="O103:U103"/>
    <mergeCell ref="O100:U100"/>
    <mergeCell ref="O99:U99"/>
    <mergeCell ref="O87:U87"/>
    <mergeCell ref="O86:U86"/>
    <mergeCell ref="O107:U107"/>
    <mergeCell ref="B111:Z111"/>
    <mergeCell ref="E95:J95"/>
    <mergeCell ref="E97:J97"/>
    <mergeCell ref="E107:J107"/>
    <mergeCell ref="E105:J105"/>
    <mergeCell ref="E103:J103"/>
    <mergeCell ref="E101:J101"/>
    <mergeCell ref="E100:J100"/>
    <mergeCell ref="O90:U90"/>
    <mergeCell ref="O101:U101"/>
    <mergeCell ref="O97:U97"/>
    <mergeCell ref="O105:U105"/>
    <mergeCell ref="E90:J90"/>
    <mergeCell ref="C91:C97"/>
    <mergeCell ref="O93:U93"/>
    <mergeCell ref="E92:J92"/>
    <mergeCell ref="E93:J93"/>
    <mergeCell ref="C6:C19"/>
    <mergeCell ref="O71:U71"/>
    <mergeCell ref="O30:U30"/>
    <mergeCell ref="C117:Z117"/>
    <mergeCell ref="B108:D108"/>
    <mergeCell ref="B68:B107"/>
    <mergeCell ref="C53:C56"/>
    <mergeCell ref="C106:C107"/>
    <mergeCell ref="C98:C105"/>
    <mergeCell ref="O83:U83"/>
    <mergeCell ref="O80:U80"/>
    <mergeCell ref="E52:J52"/>
    <mergeCell ref="O95:U95"/>
    <mergeCell ref="O92:U92"/>
    <mergeCell ref="O49:U49"/>
    <mergeCell ref="O28:U28"/>
    <mergeCell ref="O65:U65"/>
    <mergeCell ref="O32:U32"/>
    <mergeCell ref="O69:U69"/>
    <mergeCell ref="O60:U60"/>
    <mergeCell ref="C68:C75"/>
    <mergeCell ref="O94:U94"/>
    <mergeCell ref="C76:C87"/>
    <mergeCell ref="C88:C90"/>
    <mergeCell ref="C57:C67"/>
    <mergeCell ref="E56:J56"/>
    <mergeCell ref="E58:J58"/>
    <mergeCell ref="E59:J59"/>
    <mergeCell ref="E64:J64"/>
    <mergeCell ref="E65:J65"/>
    <mergeCell ref="E67:J67"/>
    <mergeCell ref="E69:J69"/>
    <mergeCell ref="E71:J71"/>
    <mergeCell ref="E66:J66"/>
    <mergeCell ref="C20:C29"/>
    <mergeCell ref="C31:C45"/>
    <mergeCell ref="C46:C52"/>
    <mergeCell ref="O22:U22"/>
    <mergeCell ref="O23:U23"/>
    <mergeCell ref="O27:U27"/>
    <mergeCell ref="O52:U52"/>
    <mergeCell ref="E51:J51"/>
    <mergeCell ref="E54:J54"/>
    <mergeCell ref="O29:U29"/>
    <mergeCell ref="O40:U40"/>
    <mergeCell ref="O41:U41"/>
    <mergeCell ref="E39:J39"/>
    <mergeCell ref="E47:J47"/>
    <mergeCell ref="E23:J23"/>
    <mergeCell ref="E25:J25"/>
    <mergeCell ref="O21:U21"/>
    <mergeCell ref="O25:U25"/>
    <mergeCell ref="E27:J27"/>
    <mergeCell ref="E30:J30"/>
    <mergeCell ref="E28:J28"/>
    <mergeCell ref="E29:J29"/>
    <mergeCell ref="E32:J32"/>
    <mergeCell ref="E33:J33"/>
    <mergeCell ref="O37:U37"/>
    <mergeCell ref="L18:L19"/>
    <mergeCell ref="E8:J8"/>
    <mergeCell ref="E9:J9"/>
    <mergeCell ref="E10:J10"/>
    <mergeCell ref="E11:J11"/>
    <mergeCell ref="E12:J12"/>
    <mergeCell ref="E15:J15"/>
    <mergeCell ref="E16:J16"/>
    <mergeCell ref="E21:J21"/>
    <mergeCell ref="E22:J22"/>
    <mergeCell ref="E17:J17"/>
    <mergeCell ref="E26:J26"/>
    <mergeCell ref="E37:J37"/>
    <mergeCell ref="E35:J35"/>
    <mergeCell ref="E86:J86"/>
    <mergeCell ref="B1:Z1"/>
    <mergeCell ref="B3:Z3"/>
    <mergeCell ref="B4:Z4"/>
    <mergeCell ref="B2:Z2"/>
    <mergeCell ref="M18:M19"/>
    <mergeCell ref="B6:B67"/>
    <mergeCell ref="O58:U58"/>
    <mergeCell ref="O56:U56"/>
    <mergeCell ref="Z18:Z19"/>
    <mergeCell ref="D18:D19"/>
    <mergeCell ref="E18:J19"/>
    <mergeCell ref="K18:K19"/>
    <mergeCell ref="O51:U51"/>
    <mergeCell ref="E5:J5"/>
    <mergeCell ref="N5:U5"/>
    <mergeCell ref="O7:U7"/>
    <mergeCell ref="O8:U8"/>
    <mergeCell ref="O9:U9"/>
    <mergeCell ref="O10:U10"/>
    <mergeCell ref="O33:U33"/>
    <mergeCell ref="O50:U50"/>
    <mergeCell ref="O39:U39"/>
    <mergeCell ref="E76:J76"/>
    <mergeCell ref="E81:J81"/>
    <mergeCell ref="E82:J82"/>
    <mergeCell ref="E89:J89"/>
    <mergeCell ref="O11:U11"/>
    <mergeCell ref="O12:U12"/>
    <mergeCell ref="O13:U13"/>
    <mergeCell ref="O18:U18"/>
    <mergeCell ref="O59:U59"/>
    <mergeCell ref="O64:U64"/>
    <mergeCell ref="O67:U67"/>
    <mergeCell ref="O74:U74"/>
    <mergeCell ref="O15:U15"/>
    <mergeCell ref="O35:U35"/>
    <mergeCell ref="O54:U54"/>
    <mergeCell ref="O19:U19"/>
    <mergeCell ref="O17:U17"/>
    <mergeCell ref="O26:U26"/>
    <mergeCell ref="O44:U44"/>
    <mergeCell ref="O63:U63"/>
    <mergeCell ref="O43:U43"/>
    <mergeCell ref="O61:U61"/>
    <mergeCell ref="O72:U72"/>
    <mergeCell ref="O73:U73"/>
    <mergeCell ref="E44:J44"/>
    <mergeCell ref="O84:U84"/>
    <mergeCell ref="Z96:Z97"/>
    <mergeCell ref="E87:J87"/>
    <mergeCell ref="E88:J88"/>
    <mergeCell ref="E84:J84"/>
    <mergeCell ref="O66:U66"/>
    <mergeCell ref="O85:U85"/>
    <mergeCell ref="O77:U77"/>
    <mergeCell ref="O78:U78"/>
    <mergeCell ref="O82:U82"/>
    <mergeCell ref="O75:U75"/>
    <mergeCell ref="O79:U79"/>
    <mergeCell ref="E85:J85"/>
    <mergeCell ref="E83:J83"/>
    <mergeCell ref="E49:J49"/>
    <mergeCell ref="E50:J50"/>
    <mergeCell ref="E74:J74"/>
    <mergeCell ref="E75:J75"/>
    <mergeCell ref="E77:J77"/>
    <mergeCell ref="E78:J78"/>
    <mergeCell ref="E79:J79"/>
    <mergeCell ref="O62:U62"/>
    <mergeCell ref="E80:J80"/>
  </mergeCells>
  <printOptions horizontalCentered="1"/>
  <pageMargins left="0" right="0" top="0" bottom="0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robert.simcic</dc:creator>
  <cp:lastModifiedBy>Vesna Mrša</cp:lastModifiedBy>
  <cp:lastPrinted>2021-12-20T18:39:51Z</cp:lastPrinted>
  <dcterms:created xsi:type="dcterms:W3CDTF">2013-11-14T15:25:49Z</dcterms:created>
  <dcterms:modified xsi:type="dcterms:W3CDTF">2021-12-20T18:40:07Z</dcterms:modified>
</cp:coreProperties>
</file>